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dana.bakic\Documents\Gordana Bakić\2025\financijski izvještaji\Izvještaj o izvršenju 1-6 2025\"/>
    </mc:Choice>
  </mc:AlternateContent>
  <xr:revisionPtr revIDLastSave="0" documentId="13_ncr:1_{C5A68EEB-C96B-4239-9779-4A73573F3BAF}" xr6:coauthVersionLast="47" xr6:coauthVersionMax="47" xr10:uidLastSave="{00000000-0000-0000-0000-000000000000}"/>
  <bookViews>
    <workbookView xWindow="-108" yWindow="-108" windowWidth="23256" windowHeight="12576" tabRatio="682" firstSheet="2" activeTab="3" xr2:uid="{8E8080CB-4513-4338-82BF-8BEE53E7036B}"/>
  </bookViews>
  <sheets>
    <sheet name="Sažetak" sheetId="2" r:id="rId1"/>
    <sheet name="Izvještaj po ekonom.klasif." sheetId="1" r:id="rId2"/>
    <sheet name="Izvještaj po izvorima financ." sheetId="3" r:id="rId3"/>
    <sheet name="Izvještaj po funkcijskoj klasif" sheetId="4" r:id="rId4"/>
    <sheet name="Račun financiranja ekon" sheetId="8" r:id="rId5"/>
    <sheet name="Račun financiranja izvori" sheetId="5" r:id="rId6"/>
    <sheet name="Posebni dio" sheetId="7" r:id="rId7"/>
  </sheets>
  <definedNames>
    <definedName name="_xlnm._FilterDatabase" localSheetId="2" hidden="1">#N/A</definedName>
    <definedName name="_xlnm._FilterDatabase" localSheetId="6" hidden="1">'Posebni dio'!$A$6:$F$6</definedName>
    <definedName name="_xlnm.Print_Area" localSheetId="1">'Izvještaj po ekonom.klasif.'!$A$1:$H$96</definedName>
    <definedName name="_xlnm.Print_Area" localSheetId="2">'Izvještaj po izvorima financ.'!$A$1:$H$29</definedName>
    <definedName name="_xlnm.Print_Area" localSheetId="6">'Posebni dio'!$A$1:$F$128</definedName>
    <definedName name="_xlnm.Print_Area" localSheetId="0">Sažetak!$A$1:$G$27</definedName>
  </definedNames>
  <calcPr calcId="191029"/>
</workbook>
</file>

<file path=xl/calcChain.xml><?xml version="1.0" encoding="utf-8"?>
<calcChain xmlns="http://schemas.openxmlformats.org/spreadsheetml/2006/main">
  <c r="F7" i="7" l="1"/>
  <c r="F21" i="7"/>
  <c r="F20" i="7"/>
  <c r="F19" i="7"/>
  <c r="F17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55" i="7"/>
  <c r="F54" i="7"/>
  <c r="F53" i="7"/>
  <c r="F52" i="7"/>
  <c r="F51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8" i="7"/>
  <c r="F9" i="7"/>
  <c r="F10" i="7"/>
  <c r="F11" i="7"/>
  <c r="F12" i="7"/>
  <c r="F13" i="7"/>
  <c r="F14" i="7"/>
  <c r="F15" i="7"/>
  <c r="F16" i="7"/>
  <c r="F18" i="7"/>
  <c r="H5" i="4"/>
  <c r="G25" i="2" l="1"/>
  <c r="F25" i="2"/>
  <c r="G24" i="2"/>
  <c r="F24" i="2"/>
  <c r="E26" i="2"/>
  <c r="F26" i="2" s="1"/>
  <c r="D26" i="2"/>
  <c r="C26" i="2"/>
  <c r="B26" i="2"/>
  <c r="E11" i="2"/>
  <c r="E15" i="2" s="1"/>
  <c r="D11" i="2"/>
  <c r="C11" i="2"/>
  <c r="B11" i="2"/>
  <c r="E14" i="2"/>
  <c r="D14" i="2"/>
  <c r="C14" i="2"/>
  <c r="B14" i="2"/>
  <c r="F14" i="2" s="1"/>
  <c r="G13" i="2"/>
  <c r="G12" i="2"/>
  <c r="G9" i="2"/>
  <c r="F9" i="2"/>
  <c r="F12" i="2"/>
  <c r="F13" i="2"/>
  <c r="H6" i="4"/>
  <c r="H7" i="4"/>
  <c r="H8" i="4"/>
  <c r="G6" i="4"/>
  <c r="G7" i="4"/>
  <c r="G8" i="4"/>
  <c r="G5" i="4"/>
  <c r="H20" i="3"/>
  <c r="H21" i="3"/>
  <c r="H22" i="3"/>
  <c r="H23" i="3"/>
  <c r="H24" i="3"/>
  <c r="H25" i="3"/>
  <c r="H26" i="3"/>
  <c r="H27" i="3"/>
  <c r="H28" i="3"/>
  <c r="H29" i="3"/>
  <c r="H19" i="3"/>
  <c r="G20" i="3"/>
  <c r="G21" i="3"/>
  <c r="G22" i="3"/>
  <c r="G23" i="3"/>
  <c r="G24" i="3"/>
  <c r="G25" i="3"/>
  <c r="G26" i="3"/>
  <c r="G27" i="3"/>
  <c r="G28" i="3"/>
  <c r="G29" i="3"/>
  <c r="G19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26" i="1"/>
  <c r="H20" i="1"/>
  <c r="H17" i="1"/>
  <c r="H10" i="1"/>
  <c r="H11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  <c r="H33" i="1"/>
  <c r="H34" i="1"/>
  <c r="H41" i="1"/>
  <c r="H70" i="1"/>
  <c r="H74" i="1"/>
  <c r="H77" i="1"/>
  <c r="H78" i="1"/>
  <c r="H83" i="1"/>
  <c r="H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6" i="1"/>
  <c r="G87" i="1"/>
  <c r="G90" i="1"/>
  <c r="G91" i="1"/>
  <c r="G92" i="1"/>
  <c r="G93" i="1"/>
  <c r="G94" i="1"/>
  <c r="G95" i="1"/>
  <c r="G32" i="1"/>
  <c r="C15" i="2" l="1"/>
  <c r="C27" i="2" s="1"/>
  <c r="D15" i="2"/>
  <c r="D27" i="2" s="1"/>
  <c r="G14" i="2"/>
  <c r="G26" i="2"/>
  <c r="G11" i="2"/>
  <c r="E27" i="2"/>
  <c r="B15" i="2"/>
  <c r="F11" i="2"/>
  <c r="B27" i="2" l="1"/>
</calcChain>
</file>

<file path=xl/sharedStrings.xml><?xml version="1.0" encoding="utf-8"?>
<sst xmlns="http://schemas.openxmlformats.org/spreadsheetml/2006/main" count="458" uniqueCount="187">
  <si>
    <t>NETO FINANCIRANJE</t>
  </si>
  <si>
    <t xml:space="preserve"> </t>
  </si>
  <si>
    <t>RAZLIKA - VIŠAK / MANJAK</t>
  </si>
  <si>
    <t>PRIJENOS SREDSTAVA IZ PRETHODNE GODINE</t>
  </si>
  <si>
    <t>PRIJENOS SREDSTAVA U SLJEDEĆE RAZDOBLJE</t>
  </si>
  <si>
    <t>VIŠAK/MANJAK + NETO FINANCIRANJE</t>
  </si>
  <si>
    <t>RAZLIKA PRIMITAKA I IZDATAKA</t>
  </si>
  <si>
    <t>PRIHODI UKUPNO</t>
  </si>
  <si>
    <t>RASHODI UKUPNO</t>
  </si>
  <si>
    <t>6=5/2*100</t>
  </si>
  <si>
    <t>INDEKS</t>
  </si>
  <si>
    <t>7=5/4*100</t>
  </si>
  <si>
    <t>BROJČANA OZNAKA I NAZIV</t>
  </si>
  <si>
    <t>UKUPNO RASHODI</t>
  </si>
  <si>
    <t>UKUPNO PRIHODI</t>
  </si>
  <si>
    <t>IZVJEŠTAJ PO PROGRAMSKOJ KLASIFIKACIJI</t>
  </si>
  <si>
    <t>1. OPĆI DIO</t>
  </si>
  <si>
    <t>2. POSEBNI DIO</t>
  </si>
  <si>
    <t>6. PRIHODI POSLOVANJA</t>
  </si>
  <si>
    <t>7. PRIHODI OD PRODAJE NEFINANCIJSKE IMOVINE</t>
  </si>
  <si>
    <t>3. RASHODI POSLOVANJA</t>
  </si>
  <si>
    <t>4. RASHODI ZA NABAVU NEFINANCIJSKE IMOVINE</t>
  </si>
  <si>
    <t>8. PRIMICI OD FINANCIJSKE IMOVINE I ZADUŽIVANJA</t>
  </si>
  <si>
    <t>5. IZDACI ZA FINANCIJSKU IMOVINU I OTPLATE ZAJMOVA</t>
  </si>
  <si>
    <t>OSTVARENJE / IZVRŠENJE 2024.</t>
  </si>
  <si>
    <t>Razred/
skupina</t>
  </si>
  <si>
    <t>NAZIV</t>
  </si>
  <si>
    <t>Opći prihodi i primici</t>
  </si>
  <si>
    <t>Vlastiti prihodi</t>
  </si>
  <si>
    <t>Prihodi za posebne namjene</t>
  </si>
  <si>
    <t>Ostali prihodi za posebne namjene</t>
  </si>
  <si>
    <t>Pomoći</t>
  </si>
  <si>
    <t>Pomoći EU</t>
  </si>
  <si>
    <t>Ostale pomoći</t>
  </si>
  <si>
    <t>Donacije</t>
  </si>
  <si>
    <t>A. SAŽETAK RAČUNA PRIHODA I RASHODA</t>
  </si>
  <si>
    <t>B. SAŽETAK RAČUNA FINANCIRANJA</t>
  </si>
  <si>
    <t>A. RAČUN PRIHODA I RASHODA</t>
  </si>
  <si>
    <t xml:space="preserve">A1. PRIHODI I RASHODI PREMA EKONOMSKOJ KLASIFIKACIJI </t>
  </si>
  <si>
    <t>A2. PRIHODI I RASHODI PREMA IZVORIMA FINANCIRANJA</t>
  </si>
  <si>
    <t>Pomoći iz inozemstva i od subjekata unutar općeg proračuna</t>
  </si>
  <si>
    <t>Pomoći od izvanproračunskih korisnika</t>
  </si>
  <si>
    <t>Tekuće pomoći od izvanproračunskih korisnika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</si>
  <si>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</si>
  <si>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</si>
  <si>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</si>
  <si>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</si>
  <si>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</si>
  <si>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</si>
  <si>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</si>
  <si>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</si>
  <si>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</si>
  <si>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</si>
  <si>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jamstvima</t>
  </si>
  <si>
    <t>Tekuće donacije</t>
  </si>
  <si>
    <t>Prihodi iz proračuna</t>
  </si>
  <si>
    <t>Prihodi iz proračuna za financiranje redovne djelatnosti proračunskih korisnika</t>
  </si>
  <si>
    <t>Prihodi iz nadležnog proračuna za financiranje rashoda poslovanja</t>
  </si>
  <si>
    <t>7=6/3*100</t>
  </si>
  <si>
    <t>8=6/5*100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</si>
  <si>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</si>
  <si>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</si>
  <si>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</si>
  <si>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</si>
  <si>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</si>
  <si>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</si>
  <si>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</si>
  <si>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</si>
  <si>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</si>
  <si>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</si>
  <si>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</si>
  <si>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</si>
  <si>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</si>
  <si>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</si>
  <si>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</si>
  <si>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</si>
  <si>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</si>
  <si>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</si>
  <si>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</si>
  <si>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</si>
  <si>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</si>
  <si>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</si>
  <si>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</si>
  <si>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</si>
  <si>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</si>
  <si>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</si>
  <si>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</si>
  <si>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</si>
  <si>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</si>
  <si>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</si>
  <si>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</si>
  <si>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</si>
  <si>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</si>
  <si>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</si>
  <si>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</si>
  <si>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</si>
  <si>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</si>
  <si>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</si>
  <si>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</si>
  <si>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Pomoći dane u inozemstvo i unutar općeg proračuna</t>
  </si>
  <si>
    <t>Rashodi za nabavu nefinancijske imovine</t>
  </si>
  <si>
    <t>Rashodi za nabavu neproizvedene dugotrajne imovine</t>
  </si>
  <si>
    <t>Materijalna imovina - prirodna bogatstva</t>
  </si>
  <si>
    <t>Ostala prirodna materijalna imovina</t>
  </si>
  <si>
    <t>Nematerijalna imovina</t>
  </si>
  <si>
    <t>Ostala nematerijalna imovina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</si>
  <si>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</si>
  <si>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</si>
  <si>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</si>
  <si>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</si>
  <si>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</si>
  <si>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</si>
  <si>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</si>
  <si>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</si>
  <si>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Knjige, umjetnička djela i ostale izložbene vrijednosti</t>
  </si>
  <si>
    <t>Umjetnička djela (izložena u galerijama, muzejima i slično)</t>
  </si>
  <si>
    <t>Nematerijalna proizvedena imovina</t>
  </si>
  <si>
    <t>Ulaganja u računalne programe</t>
  </si>
  <si>
    <t>RAZRED I NAZIV</t>
  </si>
  <si>
    <t>05</t>
  </si>
  <si>
    <t>054</t>
  </si>
  <si>
    <t>0540</t>
  </si>
  <si>
    <t>Zaštita okoliša</t>
  </si>
  <si>
    <t>Zaštita bioraznolikosti i krajolika</t>
  </si>
  <si>
    <t>Prihodi poslovanja</t>
  </si>
  <si>
    <t>B. RAČUN FINANCIRANJA</t>
  </si>
  <si>
    <t>A3. RASHODI PREMA FUNKCIJSKOJ KLASIFIKACIJI</t>
  </si>
  <si>
    <t>B1. RAČUN FINANCIRANJA PREMA EKONOMSKOJ KLASIFIKACIJI</t>
  </si>
  <si>
    <t>B2. IRAČUN FINANCIRANJA PREMA IZVORIMA FINANCIRANJA</t>
  </si>
  <si>
    <t>6=5/4*100</t>
  </si>
  <si>
    <t>ZAŠTITA PRIRODE</t>
  </si>
  <si>
    <t>Aktivnost A779000</t>
  </si>
  <si>
    <t>Razred 3</t>
  </si>
  <si>
    <t>Skupina 31</t>
  </si>
  <si>
    <t>Skupina 32</t>
  </si>
  <si>
    <t>Skupina 34</t>
  </si>
  <si>
    <t xml:space="preserve"> Financijski rashodi</t>
  </si>
  <si>
    <t>Razred 4</t>
  </si>
  <si>
    <t>Rashodi za nabavu nefinacijske imovine</t>
  </si>
  <si>
    <t>Skupina 42</t>
  </si>
  <si>
    <t xml:space="preserve">Zaštita prirode </t>
  </si>
  <si>
    <t>ADMINISTRACIJA I UPRAVLJANJE (IZ EVIDENCIJSKIH PRIHODA)</t>
  </si>
  <si>
    <t>Skupina 41</t>
  </si>
  <si>
    <t>Ostali prihodi za namjene</t>
  </si>
  <si>
    <t>Skupina 36</t>
  </si>
  <si>
    <t>Ostala nematerijalna proizvedena imovina</t>
  </si>
  <si>
    <t>Aktivnost A779021</t>
  </si>
  <si>
    <t xml:space="preserve">Aktivnost A779047 </t>
  </si>
  <si>
    <t>Program 3401</t>
  </si>
  <si>
    <t>IZVORI FINANCIRANJA UKUPNO</t>
  </si>
  <si>
    <t>JAVNA USTANOVA PARK PRIRODE MEDVEDNICA</t>
  </si>
  <si>
    <t>RKP : 23497</t>
  </si>
  <si>
    <t>Izvor 1.</t>
  </si>
  <si>
    <t>Izvor 3.</t>
  </si>
  <si>
    <t>Izvor 4.</t>
  </si>
  <si>
    <t>Izvor 5.</t>
  </si>
  <si>
    <t>Izvor 6.</t>
  </si>
  <si>
    <t>Glavni program 34</t>
  </si>
  <si>
    <t>ZAŠTITA I OČUVANJE PRIRODE I OKOLIŠA</t>
  </si>
  <si>
    <t>1.</t>
  </si>
  <si>
    <t>1.1.</t>
  </si>
  <si>
    <t>3.</t>
  </si>
  <si>
    <t>3.1.</t>
  </si>
  <si>
    <t>4.</t>
  </si>
  <si>
    <t>4.3.</t>
  </si>
  <si>
    <t>5.</t>
  </si>
  <si>
    <t>5.2.</t>
  </si>
  <si>
    <t>6.</t>
  </si>
  <si>
    <t>6.1.</t>
  </si>
  <si>
    <t>Izvor 1.1.</t>
  </si>
  <si>
    <t>Izvor 3.1.</t>
  </si>
  <si>
    <t>Izvor 4.3.</t>
  </si>
  <si>
    <t>Izvor 5.2.</t>
  </si>
  <si>
    <t>Izvor 6.1.</t>
  </si>
  <si>
    <t xml:space="preserve">Izvor 1.1. </t>
  </si>
  <si>
    <t xml:space="preserve">Izvor 3.1.  </t>
  </si>
  <si>
    <t xml:space="preserve">Izvor 4.3.  </t>
  </si>
  <si>
    <t xml:space="preserve">Izvor 5. </t>
  </si>
  <si>
    <t xml:space="preserve">Izvor 5.2.  </t>
  </si>
  <si>
    <t xml:space="preserve">Izvor 6.1. </t>
  </si>
  <si>
    <t>BROJČANA OZNAKA</t>
  </si>
  <si>
    <t>Administracija i upravljanje nacionalnim parkovima i parkovima prirode</t>
  </si>
  <si>
    <t>TEKUĆI PLAN 2025.</t>
  </si>
  <si>
    <t>OSTVARENJE / IZVRŠENJE 2025.</t>
  </si>
  <si>
    <t xml:space="preserve">IZVORNI PLAN 2025. </t>
  </si>
  <si>
    <t>POLUGODIŠNJI IZVJEŠTAJ O IZVRŠENJU FINANCIJSKOG PLANA
JAVNE USTANOVE PARK PRIRODE MEDVEDNICA ZA 2025. GODINU</t>
  </si>
  <si>
    <t>Instrumenti i uređaji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</si>
</sst>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3" fillId="0" borderId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4" fontId="1" fillId="0" borderId="0" xfId="0" applyNumberFormat="1" applyFont="1"/>
    <xf numFmtId="4" fontId="2" fillId="0" borderId="1" xfId="0" applyNumberFormat="1" applyFont="1" applyBorder="1"/>
    <xf numFmtId="4" fontId="1" fillId="33" borderId="1" xfId="0" applyNumberFormat="1" applyFont="1" applyFill="1" applyBorder="1" applyAlignment="1">
      <alignment horizontal="right" wrapText="1"/>
    </xf>
    <xf numFmtId="4" fontId="2" fillId="33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4" fontId="2" fillId="0" borderId="0" xfId="0" applyNumberFormat="1" applyFont="1" applyAlignment="1">
      <alignment horizontal="right" wrapText="1"/>
    </xf>
    <xf numFmtId="0" fontId="21" fillId="0" borderId="0" xfId="0" applyFont="1"/>
    <xf numFmtId="4" fontId="21" fillId="0" borderId="0" xfId="0" applyNumberFormat="1" applyFont="1"/>
    <xf numFmtId="0" fontId="2" fillId="34" borderId="1" xfId="0" applyFont="1" applyFill="1" applyBorder="1" applyAlignment="1">
      <alignment horizontal="center" vertical="center" wrapText="1"/>
    </xf>
    <xf numFmtId="4" fontId="2" fillId="34" borderId="1" xfId="0" applyNumberFormat="1" applyFont="1" applyFill="1" applyBorder="1" applyAlignment="1">
      <alignment horizontal="center" vertical="center" wrapText="1"/>
    </xf>
    <xf numFmtId="4" fontId="1" fillId="34" borderId="1" xfId="0" applyNumberFormat="1" applyFont="1" applyFill="1" applyBorder="1" applyAlignment="1">
      <alignment horizontal="right" wrapText="1"/>
    </xf>
    <xf numFmtId="0" fontId="1" fillId="34" borderId="1" xfId="0" applyFont="1" applyFill="1" applyBorder="1" applyAlignment="1">
      <alignment horizontal="left" wrapText="1" indent="1"/>
    </xf>
    <xf numFmtId="4" fontId="1" fillId="34" borderId="1" xfId="0" applyNumberFormat="1" applyFont="1" applyFill="1" applyBorder="1" applyAlignment="1">
      <alignment wrapText="1"/>
    </xf>
    <xf numFmtId="4" fontId="2" fillId="34" borderId="1" xfId="0" applyNumberFormat="1" applyFont="1" applyFill="1" applyBorder="1" applyAlignment="1">
      <alignment wrapText="1"/>
    </xf>
    <xf numFmtId="4" fontId="3" fillId="34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0" fontId="1" fillId="35" borderId="1" xfId="0" applyFont="1" applyFill="1" applyBorder="1" applyAlignment="1">
      <alignment horizontal="left" vertical="center" wrapText="1"/>
    </xf>
    <xf numFmtId="4" fontId="1" fillId="35" borderId="1" xfId="0" applyNumberFormat="1" applyFont="1" applyFill="1" applyBorder="1" applyAlignment="1">
      <alignment horizontal="right" vertical="center" wrapText="1"/>
    </xf>
    <xf numFmtId="0" fontId="2" fillId="35" borderId="1" xfId="0" quotePrefix="1" applyFont="1" applyFill="1" applyBorder="1" applyAlignment="1">
      <alignment horizontal="left" vertical="center" wrapText="1"/>
    </xf>
    <xf numFmtId="4" fontId="2" fillId="35" borderId="1" xfId="0" applyNumberFormat="1" applyFont="1" applyFill="1" applyBorder="1" applyAlignment="1">
      <alignment horizontal="right" vertical="center" wrapText="1"/>
    </xf>
    <xf numFmtId="0" fontId="2" fillId="35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/>
    <xf numFmtId="4" fontId="19" fillId="0" borderId="1" xfId="0" applyNumberFormat="1" applyFont="1" applyBorder="1"/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3"/>
    </xf>
    <xf numFmtId="1" fontId="2" fillId="3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 indent="4"/>
    </xf>
    <xf numFmtId="4" fontId="2" fillId="33" borderId="0" xfId="0" applyNumberFormat="1" applyFont="1" applyFill="1" applyAlignment="1">
      <alignment horizontal="right" wrapText="1"/>
    </xf>
    <xf numFmtId="0" fontId="2" fillId="0" borderId="0" xfId="0" applyFont="1" applyAlignment="1">
      <alignment wrapText="1"/>
    </xf>
    <xf numFmtId="0" fontId="1" fillId="34" borderId="1" xfId="0" applyFont="1" applyFill="1" applyBorder="1" applyAlignment="1">
      <alignment horizontal="left" wrapText="1"/>
    </xf>
    <xf numFmtId="0" fontId="1" fillId="34" borderId="1" xfId="0" applyFont="1" applyFill="1" applyBorder="1" applyAlignment="1">
      <alignment wrapText="1"/>
    </xf>
    <xf numFmtId="4" fontId="1" fillId="34" borderId="1" xfId="0" applyNumberFormat="1" applyFont="1" applyFill="1" applyBorder="1"/>
    <xf numFmtId="4" fontId="2" fillId="34" borderId="1" xfId="0" applyNumberFormat="1" applyFont="1" applyFill="1" applyBorder="1" applyAlignment="1">
      <alignment horizontal="right" wrapText="1"/>
    </xf>
    <xf numFmtId="4" fontId="19" fillId="34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bično_List4" xfId="38" xr:uid="{8DFEA0E6-A801-405F-A418-C8D4FC698C83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DB7A-79A3-4C2D-B6A4-92AF8F7FF17B}">
  <dimension ref="A1:I27"/>
  <sheetViews>
    <sheetView topLeftCell="A13" zoomScale="85" zoomScaleNormal="85" zoomScaleSheetLayoutView="70" workbookViewId="0">
      <selection activeCell="E33" sqref="E33"/>
    </sheetView>
  </sheetViews>
  <sheetFormatPr defaultRowHeight="13.2" x14ac:dyDescent="0.25"/>
  <cols>
    <col min="1" max="1" width="46" style="1" customWidth="1"/>
    <col min="2" max="2" width="17.21875" style="2" bestFit="1" customWidth="1"/>
    <col min="3" max="3" width="14.44140625" style="2" customWidth="1"/>
    <col min="4" max="4" width="13.88671875" style="2" customWidth="1"/>
    <col min="5" max="5" width="18.44140625" style="2" bestFit="1" customWidth="1"/>
    <col min="6" max="6" width="10.5546875" style="2" bestFit="1" customWidth="1"/>
    <col min="7" max="7" width="10.44140625" style="1" customWidth="1"/>
    <col min="8" max="8" width="8.88671875" style="1"/>
    <col min="9" max="9" width="11" style="1" bestFit="1" customWidth="1"/>
    <col min="10" max="16384" width="8.88671875" style="1"/>
  </cols>
  <sheetData>
    <row r="1" spans="1:9" ht="28.8" customHeight="1" x14ac:dyDescent="0.25">
      <c r="A1" s="63" t="s">
        <v>185</v>
      </c>
      <c r="B1" s="63"/>
      <c r="C1" s="63"/>
      <c r="D1" s="63"/>
      <c r="E1" s="63"/>
      <c r="F1" s="63"/>
      <c r="G1" s="63"/>
    </row>
    <row r="2" spans="1:9" x14ac:dyDescent="0.25">
      <c r="A2" s="17"/>
      <c r="B2" s="17"/>
      <c r="C2" s="17"/>
      <c r="D2" s="17"/>
      <c r="E2" s="17"/>
      <c r="F2" s="17"/>
    </row>
    <row r="3" spans="1:9" x14ac:dyDescent="0.25">
      <c r="A3" s="62" t="s">
        <v>16</v>
      </c>
      <c r="B3" s="62"/>
      <c r="C3" s="62"/>
      <c r="D3" s="62"/>
      <c r="E3" s="62"/>
      <c r="F3" s="62"/>
      <c r="G3" s="62"/>
    </row>
    <row r="4" spans="1:9" x14ac:dyDescent="0.25">
      <c r="A4" s="17"/>
      <c r="B4" s="17"/>
      <c r="C4" s="17"/>
      <c r="D4" s="17"/>
      <c r="E4" s="17"/>
      <c r="F4" s="17"/>
    </row>
    <row r="5" spans="1:9" x14ac:dyDescent="0.25">
      <c r="A5" s="62" t="s">
        <v>35</v>
      </c>
      <c r="B5" s="62"/>
      <c r="C5" s="62"/>
      <c r="D5" s="62"/>
      <c r="E5" s="62"/>
      <c r="F5" s="62"/>
      <c r="G5" s="62"/>
    </row>
    <row r="6" spans="1:9" x14ac:dyDescent="0.25">
      <c r="A6" s="3"/>
    </row>
    <row r="7" spans="1:9" ht="33" customHeight="1" x14ac:dyDescent="0.25">
      <c r="A7" s="22" t="s">
        <v>118</v>
      </c>
      <c r="B7" s="23" t="s">
        <v>24</v>
      </c>
      <c r="C7" s="23" t="s">
        <v>184</v>
      </c>
      <c r="D7" s="23" t="s">
        <v>182</v>
      </c>
      <c r="E7" s="23" t="s">
        <v>183</v>
      </c>
      <c r="F7" s="23" t="s">
        <v>10</v>
      </c>
      <c r="G7" s="23" t="s">
        <v>10</v>
      </c>
    </row>
    <row r="8" spans="1:9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 t="s">
        <v>9</v>
      </c>
      <c r="G8" s="22" t="s">
        <v>11</v>
      </c>
    </row>
    <row r="9" spans="1:9" x14ac:dyDescent="0.25">
      <c r="A9" s="5" t="s">
        <v>18</v>
      </c>
      <c r="B9" s="6">
        <v>448554.14</v>
      </c>
      <c r="C9" s="7">
        <v>1293000</v>
      </c>
      <c r="D9" s="7">
        <v>1293000</v>
      </c>
      <c r="E9" s="6">
        <v>588758.28</v>
      </c>
      <c r="F9" s="7">
        <f>E9/B9*100</f>
        <v>131.25690468490606</v>
      </c>
      <c r="G9" s="7">
        <f>E9/D9*100</f>
        <v>45.534283062645017</v>
      </c>
    </row>
    <row r="10" spans="1:9" ht="13.2" customHeight="1" x14ac:dyDescent="0.25">
      <c r="A10" s="5" t="s">
        <v>19</v>
      </c>
      <c r="B10" s="6"/>
      <c r="C10" s="7"/>
      <c r="D10" s="7"/>
      <c r="E10" s="6">
        <v>0</v>
      </c>
      <c r="F10" s="7" t="s">
        <v>1</v>
      </c>
      <c r="G10" s="7"/>
    </row>
    <row r="11" spans="1:9" s="3" customFormat="1" x14ac:dyDescent="0.25">
      <c r="A11" s="25" t="s">
        <v>7</v>
      </c>
      <c r="B11" s="26">
        <f>B9+B10</f>
        <v>448554.14</v>
      </c>
      <c r="C11" s="26">
        <f t="shared" ref="C11:E11" si="0">C9+C10</f>
        <v>1293000</v>
      </c>
      <c r="D11" s="26">
        <f t="shared" si="0"/>
        <v>1293000</v>
      </c>
      <c r="E11" s="26">
        <f t="shared" si="0"/>
        <v>588758.28</v>
      </c>
      <c r="F11" s="27">
        <f>E11/B11*100</f>
        <v>131.25690468490606</v>
      </c>
      <c r="G11" s="27">
        <f>E11/D11*100</f>
        <v>45.534283062645017</v>
      </c>
    </row>
    <row r="12" spans="1:9" x14ac:dyDescent="0.25">
      <c r="A12" s="5" t="s">
        <v>20</v>
      </c>
      <c r="B12" s="7">
        <v>418892.49</v>
      </c>
      <c r="C12" s="7">
        <v>1169595</v>
      </c>
      <c r="D12" s="7">
        <v>1169595</v>
      </c>
      <c r="E12" s="7">
        <v>533807.67000000004</v>
      </c>
      <c r="F12" s="7">
        <f>E12/B12*100</f>
        <v>127.43309625818311</v>
      </c>
      <c r="G12" s="7">
        <f t="shared" ref="G12:G14" si="1">E12/D12*100</f>
        <v>45.640385774562994</v>
      </c>
    </row>
    <row r="13" spans="1:9" ht="13.8" customHeight="1" x14ac:dyDescent="0.25">
      <c r="A13" s="5" t="s">
        <v>21</v>
      </c>
      <c r="B13" s="7">
        <v>155560.01</v>
      </c>
      <c r="C13" s="7">
        <v>123500</v>
      </c>
      <c r="D13" s="7">
        <v>123500</v>
      </c>
      <c r="E13" s="7">
        <v>52109.29</v>
      </c>
      <c r="F13" s="7">
        <f>E13/B13*100</f>
        <v>33.497870050278344</v>
      </c>
      <c r="G13" s="7">
        <f t="shared" si="1"/>
        <v>42.193757085020245</v>
      </c>
    </row>
    <row r="14" spans="1:9" s="3" customFormat="1" x14ac:dyDescent="0.25">
      <c r="A14" s="25" t="s">
        <v>8</v>
      </c>
      <c r="B14" s="26">
        <f>B12+B13</f>
        <v>574452.5</v>
      </c>
      <c r="C14" s="26">
        <f t="shared" ref="C14:E14" si="2">C12+C13</f>
        <v>1293095</v>
      </c>
      <c r="D14" s="26">
        <f t="shared" si="2"/>
        <v>1293095</v>
      </c>
      <c r="E14" s="26">
        <f t="shared" si="2"/>
        <v>585916.96000000008</v>
      </c>
      <c r="F14" s="27">
        <f>E14/B14*100</f>
        <v>101.99571940238749</v>
      </c>
      <c r="G14" s="27">
        <f t="shared" si="1"/>
        <v>45.311207606556373</v>
      </c>
    </row>
    <row r="15" spans="1:9" s="3" customFormat="1" x14ac:dyDescent="0.25">
      <c r="A15" s="25" t="s">
        <v>2</v>
      </c>
      <c r="B15" s="26">
        <f>B11-B14</f>
        <v>-125898.35999999999</v>
      </c>
      <c r="C15" s="26">
        <f t="shared" ref="C15:E15" si="3">C11-C14</f>
        <v>-95</v>
      </c>
      <c r="D15" s="26">
        <f t="shared" si="3"/>
        <v>-95</v>
      </c>
      <c r="E15" s="26">
        <f t="shared" si="3"/>
        <v>2841.3199999999488</v>
      </c>
      <c r="F15" s="27"/>
      <c r="G15" s="27"/>
      <c r="I15" s="13" t="s">
        <v>1</v>
      </c>
    </row>
    <row r="16" spans="1:9" x14ac:dyDescent="0.25">
      <c r="A16" s="4"/>
      <c r="B16" s="8"/>
      <c r="C16" s="8"/>
      <c r="D16" s="8"/>
      <c r="E16" s="8"/>
      <c r="F16" s="8"/>
      <c r="G16" s="8"/>
    </row>
    <row r="17" spans="1:9" x14ac:dyDescent="0.25">
      <c r="A17" s="62" t="s">
        <v>36</v>
      </c>
      <c r="B17" s="62"/>
      <c r="C17" s="62"/>
      <c r="D17" s="62"/>
      <c r="E17" s="62"/>
      <c r="F17" s="62"/>
      <c r="G17" s="62"/>
    </row>
    <row r="18" spans="1:9" x14ac:dyDescent="0.25">
      <c r="A18" s="18"/>
      <c r="B18" s="19"/>
      <c r="C18" s="8"/>
      <c r="D18" s="8"/>
      <c r="E18" s="8"/>
      <c r="F18" s="8"/>
      <c r="G18" s="8"/>
    </row>
    <row r="19" spans="1:9" ht="33" customHeight="1" x14ac:dyDescent="0.25">
      <c r="A19" s="22" t="s">
        <v>12</v>
      </c>
      <c r="B19" s="23" t="s">
        <v>24</v>
      </c>
      <c r="C19" s="23" t="s">
        <v>184</v>
      </c>
      <c r="D19" s="23" t="s">
        <v>182</v>
      </c>
      <c r="E19" s="23" t="s">
        <v>183</v>
      </c>
      <c r="F19" s="23" t="s">
        <v>10</v>
      </c>
      <c r="G19" s="23" t="s">
        <v>10</v>
      </c>
    </row>
    <row r="20" spans="1:9" x14ac:dyDescent="0.2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 t="s">
        <v>9</v>
      </c>
      <c r="G20" s="22" t="s">
        <v>11</v>
      </c>
    </row>
    <row r="21" spans="1:9" ht="26.4" x14ac:dyDescent="0.25">
      <c r="A21" s="5" t="s">
        <v>22</v>
      </c>
      <c r="B21" s="6">
        <v>0</v>
      </c>
      <c r="C21" s="6"/>
      <c r="D21" s="6"/>
      <c r="E21" s="6">
        <v>0</v>
      </c>
      <c r="F21" s="7"/>
      <c r="G21" s="7"/>
    </row>
    <row r="22" spans="1:9" ht="26.4" x14ac:dyDescent="0.25">
      <c r="A22" s="5" t="s">
        <v>23</v>
      </c>
      <c r="B22" s="6">
        <v>0</v>
      </c>
      <c r="C22" s="6"/>
      <c r="D22" s="6"/>
      <c r="E22" s="6">
        <v>0</v>
      </c>
      <c r="F22" s="7"/>
      <c r="G22" s="7"/>
    </row>
    <row r="23" spans="1:9" s="3" customFormat="1" x14ac:dyDescent="0.25">
      <c r="A23" s="25" t="s">
        <v>6</v>
      </c>
      <c r="B23" s="24">
        <v>0</v>
      </c>
      <c r="C23" s="24">
        <v>0</v>
      </c>
      <c r="D23" s="24">
        <v>0</v>
      </c>
      <c r="E23" s="24">
        <v>0</v>
      </c>
      <c r="F23" s="27"/>
      <c r="G23" s="27"/>
    </row>
    <row r="24" spans="1:9" ht="13.2" customHeight="1" x14ac:dyDescent="0.25">
      <c r="A24" s="5" t="s">
        <v>3</v>
      </c>
      <c r="B24" s="6">
        <v>251684.7</v>
      </c>
      <c r="C24" s="6">
        <v>11246</v>
      </c>
      <c r="D24" s="6">
        <v>11246</v>
      </c>
      <c r="E24" s="6">
        <v>71376.850000000006</v>
      </c>
      <c r="F24" s="7">
        <f t="shared" ref="F24:F25" si="4">E24/B24*100</f>
        <v>28.359630124516904</v>
      </c>
      <c r="G24" s="7">
        <f t="shared" ref="G24:G25" si="5">E24/D24*100</f>
        <v>634.68655521963365</v>
      </c>
    </row>
    <row r="25" spans="1:9" ht="13.2" customHeight="1" x14ac:dyDescent="0.25">
      <c r="A25" s="5" t="s">
        <v>4</v>
      </c>
      <c r="B25" s="6">
        <v>125786.34</v>
      </c>
      <c r="C25" s="6">
        <v>11151</v>
      </c>
      <c r="D25" s="6">
        <v>11151</v>
      </c>
      <c r="E25" s="6">
        <v>74218.17</v>
      </c>
      <c r="F25" s="7">
        <f t="shared" si="4"/>
        <v>59.003362368282595</v>
      </c>
      <c r="G25" s="7">
        <f t="shared" si="5"/>
        <v>665.57411891310187</v>
      </c>
    </row>
    <row r="26" spans="1:9" s="3" customFormat="1" ht="13.2" customHeight="1" x14ac:dyDescent="0.25">
      <c r="A26" s="25" t="s">
        <v>0</v>
      </c>
      <c r="B26" s="24">
        <f>B24-B25</f>
        <v>125898.36000000002</v>
      </c>
      <c r="C26" s="24">
        <f t="shared" ref="C26:E26" si="6">C24-C25</f>
        <v>95</v>
      </c>
      <c r="D26" s="24">
        <f t="shared" si="6"/>
        <v>95</v>
      </c>
      <c r="E26" s="24">
        <f t="shared" si="6"/>
        <v>-2841.3199999999924</v>
      </c>
      <c r="F26" s="27">
        <f t="shared" ref="F26" si="7">E26/B26*100</f>
        <v>-2.2568363877019459</v>
      </c>
      <c r="G26" s="27">
        <f t="shared" ref="G26" si="8">E26/D26*100</f>
        <v>-2990.8631578947288</v>
      </c>
      <c r="I26" s="13" t="s">
        <v>1</v>
      </c>
    </row>
    <row r="27" spans="1:9" s="3" customFormat="1" ht="13.2" customHeight="1" x14ac:dyDescent="0.25">
      <c r="A27" s="25" t="s">
        <v>5</v>
      </c>
      <c r="B27" s="24">
        <f>B15+B26</f>
        <v>0</v>
      </c>
      <c r="C27" s="24">
        <f t="shared" ref="C27:E27" si="9">C15+C26</f>
        <v>0</v>
      </c>
      <c r="D27" s="24">
        <f t="shared" si="9"/>
        <v>0</v>
      </c>
      <c r="E27" s="24">
        <f t="shared" si="9"/>
        <v>-4.3655745685100555E-11</v>
      </c>
      <c r="F27" s="28"/>
      <c r="G27" s="28"/>
    </row>
  </sheetData>
  <mergeCells count="4">
    <mergeCell ref="A5:G5"/>
    <mergeCell ref="A17:G17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A7CA-9A8A-4086-A2F5-8B34B124AAC6}">
  <sheetPr>
    <pageSetUpPr fitToPage="1"/>
  </sheetPr>
  <dimension ref="A1:J100"/>
  <sheetViews>
    <sheetView showGridLines="0" zoomScale="85" zoomScaleNormal="85" zoomScaleSheetLayoutView="70" workbookViewId="0">
      <selection activeCell="I9" sqref="I9"/>
    </sheetView>
  </sheetViews>
  <sheetFormatPr defaultRowHeight="13.2" x14ac:dyDescent="0.25"/>
  <cols>
    <col min="1" max="1" width="8.88671875" style="35"/>
    <col min="2" max="2" width="47.77734375" style="1" customWidth="1"/>
    <col min="3" max="3" width="19.6640625" style="2" bestFit="1" customWidth="1"/>
    <col min="4" max="4" width="13.88671875" style="2" customWidth="1"/>
    <col min="5" max="5" width="13.6640625" style="2" customWidth="1"/>
    <col min="6" max="6" width="18.44140625" style="2" bestFit="1" customWidth="1"/>
    <col min="7" max="8" width="10.5546875" style="2" bestFit="1" customWidth="1"/>
    <col min="9" max="9" width="8.88671875" style="1"/>
    <col min="10" max="10" width="11.88671875" style="1" bestFit="1" customWidth="1"/>
    <col min="11" max="16384" width="8.88671875" style="1"/>
  </cols>
  <sheetData>
    <row r="1" spans="1:10" x14ac:dyDescent="0.25">
      <c r="A1" s="62" t="s">
        <v>16</v>
      </c>
      <c r="B1" s="62"/>
      <c r="C1" s="62"/>
      <c r="D1" s="62"/>
      <c r="E1" s="62"/>
      <c r="F1" s="62"/>
      <c r="G1" s="62"/>
      <c r="H1" s="62"/>
    </row>
    <row r="3" spans="1:10" ht="14.4" customHeight="1" x14ac:dyDescent="0.25">
      <c r="A3" s="62" t="s">
        <v>37</v>
      </c>
      <c r="B3" s="62"/>
      <c r="C3" s="62"/>
      <c r="D3" s="62"/>
      <c r="E3" s="62"/>
      <c r="F3" s="62"/>
      <c r="G3" s="62"/>
      <c r="H3" s="62"/>
    </row>
    <row r="4" spans="1:10" x14ac:dyDescent="0.25">
      <c r="H4" s="1"/>
    </row>
    <row r="5" spans="1:10" x14ac:dyDescent="0.25">
      <c r="A5" s="62" t="s">
        <v>38</v>
      </c>
      <c r="B5" s="62"/>
      <c r="C5" s="62"/>
      <c r="D5" s="62"/>
      <c r="E5" s="62"/>
      <c r="F5" s="62"/>
      <c r="G5" s="62"/>
      <c r="H5" s="62"/>
    </row>
    <row r="6" spans="1:10" x14ac:dyDescent="0.25">
      <c r="B6" s="3"/>
      <c r="H6" s="1"/>
    </row>
    <row r="7" spans="1:10" ht="33.6" customHeight="1" x14ac:dyDescent="0.25">
      <c r="A7" s="22" t="s">
        <v>25</v>
      </c>
      <c r="B7" s="22" t="s">
        <v>26</v>
      </c>
      <c r="C7" s="23" t="s">
        <v>24</v>
      </c>
      <c r="D7" s="23" t="s">
        <v>184</v>
      </c>
      <c r="E7" s="23" t="s">
        <v>182</v>
      </c>
      <c r="F7" s="23" t="s">
        <v>183</v>
      </c>
      <c r="G7" s="23" t="s">
        <v>10</v>
      </c>
      <c r="H7" s="23" t="s">
        <v>10</v>
      </c>
    </row>
    <row r="8" spans="1:10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 t="s">
        <v>58</v>
      </c>
      <c r="H8" s="22" t="s">
        <v>59</v>
      </c>
      <c r="J8" s="2"/>
    </row>
    <row r="9" spans="1:10" x14ac:dyDescent="0.25">
      <c r="A9" s="34"/>
      <c r="B9" s="9" t="s">
        <v>7</v>
      </c>
      <c r="C9" s="10">
        <v>448554.14</v>
      </c>
      <c r="D9" s="10">
        <v>1293000</v>
      </c>
      <c r="E9" s="10">
        <v>1293000</v>
      </c>
      <c r="F9" s="10">
        <v>588758.28</v>
      </c>
      <c r="G9" s="6">
        <f>F9/C9*100</f>
        <v>131.25690468490606</v>
      </c>
      <c r="H9" s="6">
        <f>F9/E9*100</f>
        <v>45.534283062645017</v>
      </c>
      <c r="J9" s="2" t="s">
        <v>1</v>
      </c>
    </row>
    <row r="10" spans="1:10" s="3" customFormat="1" x14ac:dyDescent="0.25">
      <c r="A10" s="30">
        <v>6</v>
      </c>
      <c r="B10" s="9" t="s">
        <v>124</v>
      </c>
      <c r="C10" s="10">
        <v>448554.14</v>
      </c>
      <c r="D10" s="11">
        <v>1293000</v>
      </c>
      <c r="E10" s="11">
        <v>1293000</v>
      </c>
      <c r="F10" s="10">
        <v>588758.28</v>
      </c>
      <c r="G10" s="6">
        <f t="shared" ref="G10:G28" si="0">F10/C10*100</f>
        <v>131.25690468490606</v>
      </c>
      <c r="H10" s="6">
        <f t="shared" ref="H10:H11" si="1">F10/E10*100</f>
        <v>45.534283062645017</v>
      </c>
      <c r="J10" s="3" t="s">
        <v>1</v>
      </c>
    </row>
    <row r="11" spans="1:10" s="3" customFormat="1" ht="26.4" x14ac:dyDescent="0.25">
      <c r="A11" s="36">
        <v>63</v>
      </c>
      <c r="B11" s="12" t="s">
        <v>40</v>
      </c>
      <c r="C11" s="10"/>
      <c r="D11" s="11">
        <v>190000</v>
      </c>
      <c r="E11" s="11">
        <v>190000</v>
      </c>
      <c r="F11" s="10">
        <v>44469.66</v>
      </c>
      <c r="G11" s="6" t="e">
        <f t="shared" si="0"/>
        <v>#DIV/0!</v>
      </c>
      <c r="H11" s="6">
        <f t="shared" si="1"/>
        <v>23.405084210526319</v>
      </c>
    </row>
    <row r="12" spans="1:10" s="3" customFormat="1" x14ac:dyDescent="0.25">
      <c r="A12" s="39">
        <v>634</v>
      </c>
      <c r="B12" s="12" t="s">
        <v>41</v>
      </c>
      <c r="C12" s="10"/>
      <c r="D12" s="11"/>
      <c r="E12" s="11"/>
      <c r="F12" s="10">
        <v>5604</v>
      </c>
      <c r="G12" s="6" t="e">
        <f t="shared" si="0"/>
        <v>#DIV/0!</v>
      </c>
      <c r="H12" s="6"/>
    </row>
    <row r="13" spans="1:10" x14ac:dyDescent="0.25">
      <c r="A13" s="38">
        <v>6341</v>
      </c>
      <c r="B13" s="5" t="s">
        <v>42</v>
      </c>
      <c r="C13" s="6"/>
      <c r="D13" s="7"/>
      <c r="E13" s="7"/>
      <c r="F13" s="6">
        <v>5604</v>
      </c>
      <c r="G13" s="6" t="e">
        <f t="shared" si="0"/>
        <v>#DIV/0!</v>
      </c>
      <c r="H13" s="6"/>
    </row>
    <row r="14" spans="1:10" s="3" customFormat="1" ht="26.4" x14ac:dyDescent="0.25">
      <c r="A14" s="39">
        <v>639</v>
      </c>
      <c r="B14" s="12" t="s">
        <v>43</v>
      </c>
      <c r="C14" s="11"/>
      <c r="D14" s="11"/>
      <c r="E14" s="11"/>
      <c r="F14" s="11">
        <v>38865.660000000003</v>
      </c>
      <c r="G14" s="6" t="e">
        <f t="shared" si="0"/>
        <v>#DIV/0!</v>
      </c>
      <c r="H14" s="6"/>
    </row>
    <row r="15" spans="1:10" ht="26.4" x14ac:dyDescent="0.25">
      <c r="A15" s="38">
        <v>6391</v>
      </c>
      <c r="B15" s="5" t="s">
        <v>44</v>
      </c>
      <c r="C15" s="7"/>
      <c r="D15" s="6"/>
      <c r="E15" s="6"/>
      <c r="F15" s="7">
        <v>11163.24</v>
      </c>
      <c r="G15" s="6" t="e">
        <f t="shared" si="0"/>
        <v>#DIV/0!</v>
      </c>
      <c r="H15" s="6"/>
    </row>
    <row r="16" spans="1:10" ht="26.4" x14ac:dyDescent="0.25">
      <c r="A16" s="38">
        <v>6392</v>
      </c>
      <c r="B16" s="5" t="s">
        <v>45</v>
      </c>
      <c r="C16" s="7"/>
      <c r="D16" s="6"/>
      <c r="E16" s="6"/>
      <c r="F16" s="7">
        <v>27702.42</v>
      </c>
      <c r="G16" s="6" t="e">
        <f t="shared" si="0"/>
        <v>#DIV/0!</v>
      </c>
      <c r="H16" s="6"/>
    </row>
    <row r="17" spans="1:8" s="3" customFormat="1" ht="26.4" x14ac:dyDescent="0.25">
      <c r="A17" s="36">
        <v>65</v>
      </c>
      <c r="B17" s="12" t="s">
        <v>46</v>
      </c>
      <c r="C17" s="10">
        <v>70992</v>
      </c>
      <c r="D17" s="11">
        <v>122000</v>
      </c>
      <c r="E17" s="11">
        <v>122000</v>
      </c>
      <c r="F17" s="10">
        <v>61530.8</v>
      </c>
      <c r="G17" s="6">
        <f t="shared" si="0"/>
        <v>86.672864548118099</v>
      </c>
      <c r="H17" s="6">
        <f t="shared" ref="H17" si="2">F17/E17*100</f>
        <v>50.435081967213115</v>
      </c>
    </row>
    <row r="18" spans="1:8" s="3" customFormat="1" x14ac:dyDescent="0.25">
      <c r="A18" s="39">
        <v>652</v>
      </c>
      <c r="B18" s="12" t="s">
        <v>47</v>
      </c>
      <c r="C18" s="10">
        <v>70992</v>
      </c>
      <c r="D18" s="11"/>
      <c r="E18" s="11"/>
      <c r="F18" s="10">
        <v>61530.8</v>
      </c>
      <c r="G18" s="6">
        <f t="shared" si="0"/>
        <v>86.672864548118099</v>
      </c>
      <c r="H18" s="6"/>
    </row>
    <row r="19" spans="1:8" x14ac:dyDescent="0.25">
      <c r="A19" s="38">
        <v>6526</v>
      </c>
      <c r="B19" s="5" t="s">
        <v>48</v>
      </c>
      <c r="C19" s="6">
        <v>70992</v>
      </c>
      <c r="D19" s="6"/>
      <c r="E19" s="6"/>
      <c r="F19" s="6">
        <v>61530.8</v>
      </c>
      <c r="G19" s="6">
        <f t="shared" si="0"/>
        <v>86.672864548118099</v>
      </c>
      <c r="H19" s="6"/>
    </row>
    <row r="20" spans="1:8" s="3" customFormat="1" ht="39.6" x14ac:dyDescent="0.25">
      <c r="A20" s="36">
        <v>66</v>
      </c>
      <c r="B20" s="12" t="s">
        <v>49</v>
      </c>
      <c r="C20" s="10">
        <v>32080.76</v>
      </c>
      <c r="D20" s="11">
        <v>81000</v>
      </c>
      <c r="E20" s="11">
        <v>81000</v>
      </c>
      <c r="F20" s="10">
        <v>42653.33</v>
      </c>
      <c r="G20" s="6">
        <f t="shared" si="0"/>
        <v>132.9561082717492</v>
      </c>
      <c r="H20" s="6">
        <f t="shared" ref="H20" si="3">F20/E20*100</f>
        <v>52.658432098765438</v>
      </c>
    </row>
    <row r="21" spans="1:8" s="3" customFormat="1" ht="26.4" x14ac:dyDescent="0.25">
      <c r="A21" s="39">
        <v>661</v>
      </c>
      <c r="B21" s="12" t="s">
        <v>50</v>
      </c>
      <c r="C21" s="10">
        <v>30080.76</v>
      </c>
      <c r="D21" s="11"/>
      <c r="E21" s="11"/>
      <c r="F21" s="10">
        <v>33653.33</v>
      </c>
      <c r="G21" s="6">
        <f t="shared" si="0"/>
        <v>111.87659487326785</v>
      </c>
      <c r="H21" s="6"/>
    </row>
    <row r="22" spans="1:8" x14ac:dyDescent="0.25">
      <c r="A22" s="38">
        <v>6614</v>
      </c>
      <c r="B22" s="5" t="s">
        <v>51</v>
      </c>
      <c r="C22" s="6">
        <v>11040.96</v>
      </c>
      <c r="D22" s="6"/>
      <c r="E22" s="6"/>
      <c r="F22" s="6">
        <v>10446.93</v>
      </c>
      <c r="G22" s="6">
        <f t="shared" si="0"/>
        <v>94.619761325102175</v>
      </c>
      <c r="H22" s="6"/>
    </row>
    <row r="23" spans="1:8" x14ac:dyDescent="0.25">
      <c r="A23" s="38">
        <v>6615</v>
      </c>
      <c r="B23" s="5" t="s">
        <v>52</v>
      </c>
      <c r="C23" s="6">
        <v>19039.8</v>
      </c>
      <c r="D23" s="6"/>
      <c r="E23" s="6"/>
      <c r="F23" s="6">
        <v>23206.400000000001</v>
      </c>
      <c r="G23" s="6">
        <f t="shared" si="0"/>
        <v>121.88363323144151</v>
      </c>
      <c r="H23" s="6"/>
    </row>
    <row r="24" spans="1:8" s="3" customFormat="1" ht="39.6" x14ac:dyDescent="0.25">
      <c r="A24" s="39">
        <v>663</v>
      </c>
      <c r="B24" s="12" t="s">
        <v>53</v>
      </c>
      <c r="C24" s="10">
        <v>2000</v>
      </c>
      <c r="D24" s="11"/>
      <c r="E24" s="11"/>
      <c r="F24" s="10">
        <v>9000</v>
      </c>
      <c r="G24" s="6">
        <f t="shared" si="0"/>
        <v>450</v>
      </c>
      <c r="H24" s="6"/>
    </row>
    <row r="25" spans="1:8" x14ac:dyDescent="0.25">
      <c r="A25" s="38">
        <v>6631</v>
      </c>
      <c r="B25" s="5" t="s">
        <v>54</v>
      </c>
      <c r="C25" s="6">
        <v>2000</v>
      </c>
      <c r="D25" s="6"/>
      <c r="E25" s="6"/>
      <c r="F25" s="6">
        <v>9000</v>
      </c>
      <c r="G25" s="6">
        <f t="shared" si="0"/>
        <v>450</v>
      </c>
      <c r="H25" s="6"/>
    </row>
    <row r="26" spans="1:8" s="3" customFormat="1" x14ac:dyDescent="0.25">
      <c r="A26" s="36">
        <v>67</v>
      </c>
      <c r="B26" s="12" t="s">
        <v>55</v>
      </c>
      <c r="C26" s="10">
        <v>345481.38</v>
      </c>
      <c r="D26" s="11">
        <v>900000</v>
      </c>
      <c r="E26" s="11">
        <v>900000</v>
      </c>
      <c r="F26" s="10">
        <v>440104.49</v>
      </c>
      <c r="G26" s="6">
        <f t="shared" si="0"/>
        <v>127.38877273212235</v>
      </c>
      <c r="H26" s="6">
        <f t="shared" ref="H26" si="4">F26/E26*100</f>
        <v>48.90049888888889</v>
      </c>
    </row>
    <row r="27" spans="1:8" s="3" customFormat="1" ht="26.4" x14ac:dyDescent="0.25">
      <c r="A27" s="39">
        <v>671</v>
      </c>
      <c r="B27" s="12" t="s">
        <v>56</v>
      </c>
      <c r="C27" s="10">
        <v>345481.38</v>
      </c>
      <c r="D27" s="11"/>
      <c r="E27" s="11"/>
      <c r="F27" s="10">
        <v>440104.49</v>
      </c>
      <c r="G27" s="6">
        <f t="shared" si="0"/>
        <v>127.38877273212235</v>
      </c>
      <c r="H27" s="6"/>
    </row>
    <row r="28" spans="1:8" ht="26.4" x14ac:dyDescent="0.25">
      <c r="A28" s="38">
        <v>6711</v>
      </c>
      <c r="B28" s="5" t="s">
        <v>57</v>
      </c>
      <c r="C28" s="6">
        <v>345481.38</v>
      </c>
      <c r="D28" s="6"/>
      <c r="E28" s="6"/>
      <c r="F28" s="6">
        <v>440104.49</v>
      </c>
      <c r="G28" s="6">
        <f t="shared" si="0"/>
        <v>127.38877273212235</v>
      </c>
      <c r="H28" s="6"/>
    </row>
    <row r="29" spans="1:8" x14ac:dyDescent="0.25">
      <c r="B29" s="4"/>
      <c r="C29" s="19"/>
      <c r="D29" s="8"/>
      <c r="E29" s="8"/>
      <c r="F29" s="19"/>
      <c r="G29" s="19"/>
      <c r="H29" s="19"/>
    </row>
    <row r="30" spans="1:8" ht="26.4" x14ac:dyDescent="0.25">
      <c r="A30" s="22" t="s">
        <v>25</v>
      </c>
      <c r="B30" s="22" t="s">
        <v>12</v>
      </c>
      <c r="C30" s="23" t="s">
        <v>24</v>
      </c>
      <c r="D30" s="23" t="s">
        <v>184</v>
      </c>
      <c r="E30" s="23" t="s">
        <v>182</v>
      </c>
      <c r="F30" s="23" t="s">
        <v>183</v>
      </c>
      <c r="G30" s="23" t="s">
        <v>10</v>
      </c>
      <c r="H30" s="23" t="s">
        <v>10</v>
      </c>
    </row>
    <row r="31" spans="1:8" s="3" customFormat="1" x14ac:dyDescent="0.25">
      <c r="A31" s="22">
        <v>1</v>
      </c>
      <c r="B31" s="22">
        <v>2</v>
      </c>
      <c r="C31" s="22">
        <v>3</v>
      </c>
      <c r="D31" s="22">
        <v>4</v>
      </c>
      <c r="E31" s="22">
        <v>5</v>
      </c>
      <c r="F31" s="22">
        <v>6</v>
      </c>
      <c r="G31" s="22" t="s">
        <v>58</v>
      </c>
      <c r="H31" s="22" t="s">
        <v>59</v>
      </c>
    </row>
    <row r="32" spans="1:8" x14ac:dyDescent="0.25">
      <c r="A32" s="37"/>
      <c r="B32" s="9" t="s">
        <v>8</v>
      </c>
      <c r="C32" s="10">
        <v>574452.5</v>
      </c>
      <c r="D32" s="10">
        <v>1293095</v>
      </c>
      <c r="E32" s="10">
        <v>1293095</v>
      </c>
      <c r="F32" s="10">
        <v>585916.96</v>
      </c>
      <c r="G32" s="6">
        <f>F32/C32*100</f>
        <v>101.99571940238748</v>
      </c>
      <c r="H32" s="6">
        <f>F32/E32*100</f>
        <v>45.311207606556358</v>
      </c>
    </row>
    <row r="33" spans="1:8" s="3" customFormat="1" x14ac:dyDescent="0.25">
      <c r="A33" s="36">
        <v>3</v>
      </c>
      <c r="B33" s="9" t="s">
        <v>60</v>
      </c>
      <c r="C33" s="10">
        <v>418892.49</v>
      </c>
      <c r="D33" s="11">
        <v>1169595</v>
      </c>
      <c r="E33" s="11">
        <v>1169595</v>
      </c>
      <c r="F33" s="10">
        <v>533807.67000000004</v>
      </c>
      <c r="G33" s="6">
        <f t="shared" ref="G33:G95" si="5">F33/C33*100</f>
        <v>127.43309625818311</v>
      </c>
      <c r="H33" s="6">
        <f t="shared" ref="H33:H83" si="6">F33/E33*100</f>
        <v>45.640385774562994</v>
      </c>
    </row>
    <row r="34" spans="1:8" s="3" customFormat="1" x14ac:dyDescent="0.25">
      <c r="A34" s="36">
        <v>31</v>
      </c>
      <c r="B34" s="12" t="s">
        <v>61</v>
      </c>
      <c r="C34" s="10">
        <v>280906.78999999998</v>
      </c>
      <c r="D34" s="11">
        <v>825510</v>
      </c>
      <c r="E34" s="11">
        <v>825510</v>
      </c>
      <c r="F34" s="10">
        <v>385307.84</v>
      </c>
      <c r="G34" s="6">
        <f t="shared" si="5"/>
        <v>137.16572675227968</v>
      </c>
      <c r="H34" s="6">
        <f t="shared" si="6"/>
        <v>46.675126891255111</v>
      </c>
    </row>
    <row r="35" spans="1:8" s="3" customFormat="1" x14ac:dyDescent="0.25">
      <c r="A35" s="39">
        <v>311</v>
      </c>
      <c r="B35" s="12" t="s">
        <v>62</v>
      </c>
      <c r="C35" s="10">
        <v>232474.02</v>
      </c>
      <c r="D35" s="11"/>
      <c r="E35" s="11"/>
      <c r="F35" s="10">
        <v>322753.53999999998</v>
      </c>
      <c r="G35" s="6">
        <f t="shared" si="5"/>
        <v>138.83424048846405</v>
      </c>
      <c r="H35" s="6"/>
    </row>
    <row r="36" spans="1:8" x14ac:dyDescent="0.25">
      <c r="A36" s="38">
        <v>3111</v>
      </c>
      <c r="B36" s="5" t="s">
        <v>63</v>
      </c>
      <c r="C36" s="6">
        <v>232474.02</v>
      </c>
      <c r="D36" s="6"/>
      <c r="E36" s="6"/>
      <c r="F36" s="6">
        <v>322753.53999999998</v>
      </c>
      <c r="G36" s="6">
        <f t="shared" si="5"/>
        <v>138.83424048846405</v>
      </c>
      <c r="H36" s="6"/>
    </row>
    <row r="37" spans="1:8" s="3" customFormat="1" x14ac:dyDescent="0.25">
      <c r="A37" s="39">
        <v>312</v>
      </c>
      <c r="B37" s="12" t="s">
        <v>64</v>
      </c>
      <c r="C37" s="10">
        <v>10074.61</v>
      </c>
      <c r="D37" s="11"/>
      <c r="E37" s="11"/>
      <c r="F37" s="10">
        <v>9300</v>
      </c>
      <c r="G37" s="6">
        <f t="shared" si="5"/>
        <v>92.311265647007673</v>
      </c>
      <c r="H37" s="6"/>
    </row>
    <row r="38" spans="1:8" x14ac:dyDescent="0.25">
      <c r="A38" s="38">
        <v>3121</v>
      </c>
      <c r="B38" s="5" t="s">
        <v>64</v>
      </c>
      <c r="C38" s="6">
        <v>10074.61</v>
      </c>
      <c r="D38" s="6"/>
      <c r="E38" s="6"/>
      <c r="F38" s="6">
        <v>9300</v>
      </c>
      <c r="G38" s="6">
        <f t="shared" si="5"/>
        <v>92.311265647007673</v>
      </c>
      <c r="H38" s="6"/>
    </row>
    <row r="39" spans="1:8" s="3" customFormat="1" x14ac:dyDescent="0.25">
      <c r="A39" s="39">
        <v>313</v>
      </c>
      <c r="B39" s="12" t="s">
        <v>65</v>
      </c>
      <c r="C39" s="10">
        <v>38358.160000000003</v>
      </c>
      <c r="D39" s="11"/>
      <c r="E39" s="11"/>
      <c r="F39" s="10">
        <v>53254.3</v>
      </c>
      <c r="G39" s="6">
        <f t="shared" si="5"/>
        <v>138.83434450453308</v>
      </c>
      <c r="H39" s="6"/>
    </row>
    <row r="40" spans="1:8" x14ac:dyDescent="0.25">
      <c r="A40" s="38">
        <v>3132</v>
      </c>
      <c r="B40" s="5" t="s">
        <v>66</v>
      </c>
      <c r="C40" s="6">
        <v>38358.160000000003</v>
      </c>
      <c r="D40" s="6"/>
      <c r="E40" s="6"/>
      <c r="F40" s="6">
        <v>53254.3</v>
      </c>
      <c r="G40" s="6">
        <f t="shared" si="5"/>
        <v>138.83434450453308</v>
      </c>
      <c r="H40" s="6"/>
    </row>
    <row r="41" spans="1:8" s="3" customFormat="1" x14ac:dyDescent="0.25">
      <c r="A41" s="36">
        <v>32</v>
      </c>
      <c r="B41" s="12" t="s">
        <v>67</v>
      </c>
      <c r="C41" s="10">
        <v>136815.75</v>
      </c>
      <c r="D41" s="11">
        <v>339345</v>
      </c>
      <c r="E41" s="11">
        <v>339345</v>
      </c>
      <c r="F41" s="10">
        <v>147396.82999999999</v>
      </c>
      <c r="G41" s="6">
        <f t="shared" si="5"/>
        <v>107.73381719575414</v>
      </c>
      <c r="H41" s="6">
        <f t="shared" si="6"/>
        <v>43.435686395850823</v>
      </c>
    </row>
    <row r="42" spans="1:8" s="3" customFormat="1" x14ac:dyDescent="0.25">
      <c r="A42" s="39">
        <v>321</v>
      </c>
      <c r="B42" s="12" t="s">
        <v>68</v>
      </c>
      <c r="C42" s="10">
        <v>13786.28</v>
      </c>
      <c r="D42" s="11"/>
      <c r="E42" s="11"/>
      <c r="F42" s="10">
        <v>12157.09</v>
      </c>
      <c r="G42" s="6">
        <f t="shared" si="5"/>
        <v>88.182526395807997</v>
      </c>
      <c r="H42" s="6"/>
    </row>
    <row r="43" spans="1:8" x14ac:dyDescent="0.25">
      <c r="A43" s="38">
        <v>3211</v>
      </c>
      <c r="B43" s="5" t="s">
        <v>69</v>
      </c>
      <c r="C43" s="6">
        <v>2478.6999999999998</v>
      </c>
      <c r="D43" s="6"/>
      <c r="E43" s="6"/>
      <c r="F43" s="6">
        <v>1942.6</v>
      </c>
      <c r="G43" s="6">
        <f t="shared" si="5"/>
        <v>78.371727115019979</v>
      </c>
      <c r="H43" s="6"/>
    </row>
    <row r="44" spans="1:8" x14ac:dyDescent="0.25">
      <c r="A44" s="38">
        <v>3212</v>
      </c>
      <c r="B44" s="5" t="s">
        <v>70</v>
      </c>
      <c r="C44" s="6">
        <v>8204.83</v>
      </c>
      <c r="D44" s="6"/>
      <c r="E44" s="6"/>
      <c r="F44" s="6">
        <v>9269.49</v>
      </c>
      <c r="G44" s="6">
        <f t="shared" si="5"/>
        <v>112.97601534705777</v>
      </c>
      <c r="H44" s="6"/>
    </row>
    <row r="45" spans="1:8" ht="13.8" customHeight="1" x14ac:dyDescent="0.25">
      <c r="A45" s="38">
        <v>3213</v>
      </c>
      <c r="B45" s="5" t="s">
        <v>71</v>
      </c>
      <c r="C45" s="6">
        <v>3102.75</v>
      </c>
      <c r="D45" s="6"/>
      <c r="E45" s="6"/>
      <c r="F45" s="6">
        <v>945</v>
      </c>
      <c r="G45" s="6">
        <f t="shared" si="5"/>
        <v>30.456852791878177</v>
      </c>
      <c r="H45" s="6"/>
    </row>
    <row r="46" spans="1:8" s="3" customFormat="1" x14ac:dyDescent="0.25">
      <c r="A46" s="39">
        <v>322</v>
      </c>
      <c r="B46" s="12" t="s">
        <v>72</v>
      </c>
      <c r="C46" s="10">
        <v>29702.75</v>
      </c>
      <c r="D46" s="11"/>
      <c r="E46" s="11"/>
      <c r="F46" s="10">
        <v>33320.54</v>
      </c>
      <c r="G46" s="6">
        <f t="shared" si="5"/>
        <v>112.1799833348764</v>
      </c>
      <c r="H46" s="6"/>
    </row>
    <row r="47" spans="1:8" x14ac:dyDescent="0.25">
      <c r="A47" s="38">
        <v>3221</v>
      </c>
      <c r="B47" s="5" t="s">
        <v>73</v>
      </c>
      <c r="C47" s="6">
        <v>4578.99</v>
      </c>
      <c r="D47" s="6"/>
      <c r="E47" s="6"/>
      <c r="F47" s="6">
        <v>3161.93</v>
      </c>
      <c r="G47" s="6">
        <f t="shared" si="5"/>
        <v>69.053000770912362</v>
      </c>
      <c r="H47" s="6"/>
    </row>
    <row r="48" spans="1:8" x14ac:dyDescent="0.25">
      <c r="A48" s="38">
        <v>3222</v>
      </c>
      <c r="B48" s="5" t="s">
        <v>74</v>
      </c>
      <c r="C48" s="6">
        <v>5774.3</v>
      </c>
      <c r="D48" s="6"/>
      <c r="E48" s="6"/>
      <c r="F48" s="6">
        <v>1900</v>
      </c>
      <c r="G48" s="6">
        <f t="shared" si="5"/>
        <v>32.904421315137768</v>
      </c>
      <c r="H48" s="6"/>
    </row>
    <row r="49" spans="1:8" x14ac:dyDescent="0.25">
      <c r="A49" s="38">
        <v>3223</v>
      </c>
      <c r="B49" s="5" t="s">
        <v>75</v>
      </c>
      <c r="C49" s="6">
        <v>17032.12</v>
      </c>
      <c r="D49" s="6"/>
      <c r="E49" s="6"/>
      <c r="F49" s="6">
        <v>18064.98</v>
      </c>
      <c r="G49" s="6">
        <f t="shared" si="5"/>
        <v>106.06418930820121</v>
      </c>
      <c r="H49" s="6"/>
    </row>
    <row r="50" spans="1:8" x14ac:dyDescent="0.25">
      <c r="A50" s="38">
        <v>3224</v>
      </c>
      <c r="B50" s="5" t="s">
        <v>76</v>
      </c>
      <c r="C50" s="6">
        <v>141.06</v>
      </c>
      <c r="D50" s="6"/>
      <c r="E50" s="6"/>
      <c r="F50" s="6">
        <v>369.53</v>
      </c>
      <c r="G50" s="6">
        <f t="shared" si="5"/>
        <v>261.96653906139227</v>
      </c>
      <c r="H50" s="6"/>
    </row>
    <row r="51" spans="1:8" x14ac:dyDescent="0.25">
      <c r="A51" s="38">
        <v>3225</v>
      </c>
      <c r="B51" s="5" t="s">
        <v>77</v>
      </c>
      <c r="C51" s="6">
        <v>2037.9</v>
      </c>
      <c r="D51" s="6"/>
      <c r="E51" s="6"/>
      <c r="F51" s="6">
        <v>2646.51</v>
      </c>
      <c r="G51" s="6">
        <f t="shared" si="5"/>
        <v>129.86456646547916</v>
      </c>
      <c r="H51" s="6"/>
    </row>
    <row r="52" spans="1:8" x14ac:dyDescent="0.25">
      <c r="A52" s="38">
        <v>3227</v>
      </c>
      <c r="B52" s="5" t="s">
        <v>78</v>
      </c>
      <c r="C52" s="7">
        <v>138.38</v>
      </c>
      <c r="D52" s="6"/>
      <c r="E52" s="6"/>
      <c r="F52" s="7">
        <v>7177.59</v>
      </c>
      <c r="G52" s="6">
        <f t="shared" si="5"/>
        <v>5186.8694898106669</v>
      </c>
      <c r="H52" s="6"/>
    </row>
    <row r="53" spans="1:8" s="3" customFormat="1" x14ac:dyDescent="0.25">
      <c r="A53" s="39">
        <v>323</v>
      </c>
      <c r="B53" s="12" t="s">
        <v>79</v>
      </c>
      <c r="C53" s="10">
        <v>80556.350000000006</v>
      </c>
      <c r="D53" s="11"/>
      <c r="E53" s="11"/>
      <c r="F53" s="10">
        <v>92424.67</v>
      </c>
      <c r="G53" s="6">
        <f t="shared" si="5"/>
        <v>114.73294159926559</v>
      </c>
      <c r="H53" s="6"/>
    </row>
    <row r="54" spans="1:8" x14ac:dyDescent="0.25">
      <c r="A54" s="38">
        <v>3231</v>
      </c>
      <c r="B54" s="5" t="s">
        <v>80</v>
      </c>
      <c r="C54" s="6">
        <v>8027.15</v>
      </c>
      <c r="D54" s="6"/>
      <c r="E54" s="6"/>
      <c r="F54" s="6">
        <v>7921.19</v>
      </c>
      <c r="G54" s="6">
        <f t="shared" si="5"/>
        <v>98.679979818490992</v>
      </c>
      <c r="H54" s="6"/>
    </row>
    <row r="55" spans="1:8" x14ac:dyDescent="0.25">
      <c r="A55" s="38">
        <v>3232</v>
      </c>
      <c r="B55" s="5" t="s">
        <v>81</v>
      </c>
      <c r="C55" s="6">
        <v>22285.67</v>
      </c>
      <c r="D55" s="6"/>
      <c r="E55" s="6"/>
      <c r="F55" s="6">
        <v>39041.32</v>
      </c>
      <c r="G55" s="6">
        <f t="shared" si="5"/>
        <v>175.18575838195579</v>
      </c>
      <c r="H55" s="6"/>
    </row>
    <row r="56" spans="1:8" x14ac:dyDescent="0.25">
      <c r="A56" s="38">
        <v>3233</v>
      </c>
      <c r="B56" s="5" t="s">
        <v>82</v>
      </c>
      <c r="C56" s="6">
        <v>3772.63</v>
      </c>
      <c r="D56" s="6"/>
      <c r="E56" s="6"/>
      <c r="F56" s="6">
        <v>14722.15</v>
      </c>
      <c r="G56" s="6">
        <f t="shared" si="5"/>
        <v>390.23572414999614</v>
      </c>
      <c r="H56" s="6"/>
    </row>
    <row r="57" spans="1:8" x14ac:dyDescent="0.25">
      <c r="A57" s="38">
        <v>3234</v>
      </c>
      <c r="B57" s="5" t="s">
        <v>83</v>
      </c>
      <c r="C57" s="6">
        <v>1017.87</v>
      </c>
      <c r="D57" s="6"/>
      <c r="E57" s="6"/>
      <c r="F57" s="6">
        <v>1181.78</v>
      </c>
      <c r="G57" s="6">
        <f t="shared" si="5"/>
        <v>116.10323518720465</v>
      </c>
      <c r="H57" s="6"/>
    </row>
    <row r="58" spans="1:8" x14ac:dyDescent="0.25">
      <c r="A58" s="38">
        <v>3235</v>
      </c>
      <c r="B58" s="5" t="s">
        <v>84</v>
      </c>
      <c r="C58" s="6">
        <v>8183.53</v>
      </c>
      <c r="D58" s="6"/>
      <c r="E58" s="6"/>
      <c r="F58" s="6">
        <v>1980.04</v>
      </c>
      <c r="G58" s="6">
        <f t="shared" si="5"/>
        <v>24.195426667953804</v>
      </c>
      <c r="H58" s="6"/>
    </row>
    <row r="59" spans="1:8" x14ac:dyDescent="0.25">
      <c r="A59" s="38">
        <v>3236</v>
      </c>
      <c r="B59" s="5" t="s">
        <v>85</v>
      </c>
      <c r="C59" s="6"/>
      <c r="D59" s="6"/>
      <c r="E59" s="6"/>
      <c r="F59" s="6">
        <v>960</v>
      </c>
      <c r="G59" s="6" t="e">
        <f t="shared" si="5"/>
        <v>#DIV/0!</v>
      </c>
      <c r="H59" s="6"/>
    </row>
    <row r="60" spans="1:8" x14ac:dyDescent="0.25">
      <c r="A60" s="38">
        <v>3237</v>
      </c>
      <c r="B60" s="5" t="s">
        <v>86</v>
      </c>
      <c r="C60" s="6">
        <v>21594.65</v>
      </c>
      <c r="D60" s="6"/>
      <c r="E60" s="6"/>
      <c r="F60" s="6">
        <v>9230.2999999999993</v>
      </c>
      <c r="G60" s="6">
        <f t="shared" si="5"/>
        <v>42.743457291505067</v>
      </c>
      <c r="H60" s="6"/>
    </row>
    <row r="61" spans="1:8" x14ac:dyDescent="0.25">
      <c r="A61" s="38">
        <v>3238</v>
      </c>
      <c r="B61" s="5" t="s">
        <v>87</v>
      </c>
      <c r="C61" s="6">
        <v>5599.68</v>
      </c>
      <c r="D61" s="6"/>
      <c r="E61" s="6"/>
      <c r="F61" s="6">
        <v>7310.7</v>
      </c>
      <c r="G61" s="6">
        <f t="shared" si="5"/>
        <v>130.5556746099777</v>
      </c>
      <c r="H61" s="6"/>
    </row>
    <row r="62" spans="1:8" x14ac:dyDescent="0.25">
      <c r="A62" s="38">
        <v>3239</v>
      </c>
      <c r="B62" s="5" t="s">
        <v>88</v>
      </c>
      <c r="C62" s="6">
        <v>10075.17</v>
      </c>
      <c r="D62" s="6"/>
      <c r="E62" s="6"/>
      <c r="F62" s="6">
        <v>10077.19</v>
      </c>
      <c r="G62" s="6">
        <f t="shared" si="5"/>
        <v>100.02004928949091</v>
      </c>
      <c r="H62" s="6"/>
    </row>
    <row r="63" spans="1:8" s="3" customFormat="1" x14ac:dyDescent="0.25">
      <c r="A63" s="39">
        <v>329</v>
      </c>
      <c r="B63" s="12" t="s">
        <v>89</v>
      </c>
      <c r="C63" s="10">
        <v>12770.37</v>
      </c>
      <c r="D63" s="11"/>
      <c r="E63" s="11"/>
      <c r="F63" s="10">
        <v>9494.5300000000007</v>
      </c>
      <c r="G63" s="6">
        <f t="shared" si="5"/>
        <v>74.348119905687938</v>
      </c>
      <c r="H63" s="6"/>
    </row>
    <row r="64" spans="1:8" ht="26.4" x14ac:dyDescent="0.25">
      <c r="A64" s="38">
        <v>3291</v>
      </c>
      <c r="B64" s="5" t="s">
        <v>90</v>
      </c>
      <c r="C64" s="6">
        <v>3916.51</v>
      </c>
      <c r="D64" s="6"/>
      <c r="E64" s="6"/>
      <c r="F64" s="6">
        <v>3881.84</v>
      </c>
      <c r="G64" s="6">
        <f t="shared" si="5"/>
        <v>99.114773101562363</v>
      </c>
      <c r="H64" s="6"/>
    </row>
    <row r="65" spans="1:8" x14ac:dyDescent="0.25">
      <c r="A65" s="38">
        <v>3292</v>
      </c>
      <c r="B65" s="5" t="s">
        <v>91</v>
      </c>
      <c r="C65" s="6">
        <v>1997.84</v>
      </c>
      <c r="D65" s="6"/>
      <c r="E65" s="6"/>
      <c r="F65" s="6">
        <v>2678.98</v>
      </c>
      <c r="G65" s="6">
        <f t="shared" si="5"/>
        <v>134.0938213270332</v>
      </c>
      <c r="H65" s="6"/>
    </row>
    <row r="66" spans="1:8" x14ac:dyDescent="0.25">
      <c r="A66" s="38">
        <v>3293</v>
      </c>
      <c r="B66" s="5" t="s">
        <v>92</v>
      </c>
      <c r="C66" s="6">
        <v>99.58</v>
      </c>
      <c r="D66" s="6"/>
      <c r="E66" s="6"/>
      <c r="F66" s="6">
        <v>147.58000000000001</v>
      </c>
      <c r="G66" s="6">
        <f t="shared" si="5"/>
        <v>148.20245029122313</v>
      </c>
      <c r="H66" s="6"/>
    </row>
    <row r="67" spans="1:8" x14ac:dyDescent="0.25">
      <c r="A67" s="38">
        <v>3294</v>
      </c>
      <c r="B67" s="5" t="s">
        <v>93</v>
      </c>
      <c r="C67" s="6">
        <v>720</v>
      </c>
      <c r="D67" s="6"/>
      <c r="E67" s="6"/>
      <c r="F67" s="6">
        <v>720</v>
      </c>
      <c r="G67" s="6">
        <f t="shared" si="5"/>
        <v>100</v>
      </c>
      <c r="H67" s="6"/>
    </row>
    <row r="68" spans="1:8" x14ac:dyDescent="0.25">
      <c r="A68" s="38">
        <v>3295</v>
      </c>
      <c r="B68" s="5" t="s">
        <v>94</v>
      </c>
      <c r="C68" s="6">
        <v>4862.32</v>
      </c>
      <c r="D68" s="6"/>
      <c r="E68" s="6"/>
      <c r="F68" s="6">
        <v>1218.06</v>
      </c>
      <c r="G68" s="6">
        <f t="shared" si="5"/>
        <v>25.05100445877688</v>
      </c>
      <c r="H68" s="6"/>
    </row>
    <row r="69" spans="1:8" x14ac:dyDescent="0.25">
      <c r="A69" s="38">
        <v>3299</v>
      </c>
      <c r="B69" s="5" t="s">
        <v>89</v>
      </c>
      <c r="C69" s="6">
        <v>1174.1199999999999</v>
      </c>
      <c r="D69" s="6"/>
      <c r="E69" s="6"/>
      <c r="F69" s="6">
        <v>848.07</v>
      </c>
      <c r="G69" s="6">
        <f t="shared" si="5"/>
        <v>72.230266071611098</v>
      </c>
      <c r="H69" s="6"/>
    </row>
    <row r="70" spans="1:8" s="3" customFormat="1" x14ac:dyDescent="0.25">
      <c r="A70" s="36">
        <v>34</v>
      </c>
      <c r="B70" s="12" t="s">
        <v>95</v>
      </c>
      <c r="C70" s="10">
        <v>1057.8900000000001</v>
      </c>
      <c r="D70" s="11">
        <v>2040</v>
      </c>
      <c r="E70" s="11">
        <v>2040</v>
      </c>
      <c r="F70" s="10">
        <v>962.29</v>
      </c>
      <c r="G70" s="6">
        <f t="shared" si="5"/>
        <v>90.963143616065935</v>
      </c>
      <c r="H70" s="6">
        <f t="shared" si="6"/>
        <v>47.17107843137255</v>
      </c>
    </row>
    <row r="71" spans="1:8" s="3" customFormat="1" x14ac:dyDescent="0.25">
      <c r="A71" s="39">
        <v>343</v>
      </c>
      <c r="B71" s="12" t="s">
        <v>96</v>
      </c>
      <c r="C71" s="10">
        <v>1057.8900000000001</v>
      </c>
      <c r="D71" s="11"/>
      <c r="E71" s="11"/>
      <c r="F71" s="10">
        <v>962.29</v>
      </c>
      <c r="G71" s="6">
        <f t="shared" si="5"/>
        <v>90.963143616065935</v>
      </c>
      <c r="H71" s="6"/>
    </row>
    <row r="72" spans="1:8" x14ac:dyDescent="0.25">
      <c r="A72" s="38">
        <v>3431</v>
      </c>
      <c r="B72" s="5" t="s">
        <v>97</v>
      </c>
      <c r="C72" s="6">
        <v>1055.21</v>
      </c>
      <c r="D72" s="6"/>
      <c r="E72" s="6"/>
      <c r="F72" s="6">
        <v>962.29</v>
      </c>
      <c r="G72" s="6">
        <f t="shared" si="5"/>
        <v>91.194169880876785</v>
      </c>
      <c r="H72" s="6"/>
    </row>
    <row r="73" spans="1:8" x14ac:dyDescent="0.25">
      <c r="A73" s="38">
        <v>3433</v>
      </c>
      <c r="B73" s="5" t="s">
        <v>98</v>
      </c>
      <c r="C73" s="6">
        <v>2.68</v>
      </c>
      <c r="D73" s="7"/>
      <c r="E73" s="7"/>
      <c r="F73" s="6"/>
      <c r="G73" s="6">
        <f t="shared" si="5"/>
        <v>0</v>
      </c>
      <c r="H73" s="6"/>
    </row>
    <row r="74" spans="1:8" s="3" customFormat="1" ht="26.4" x14ac:dyDescent="0.25">
      <c r="A74" s="36">
        <v>36</v>
      </c>
      <c r="B74" s="12" t="s">
        <v>99</v>
      </c>
      <c r="C74" s="10">
        <v>112.06</v>
      </c>
      <c r="D74" s="11">
        <v>2700</v>
      </c>
      <c r="E74" s="11">
        <v>2700</v>
      </c>
      <c r="F74" s="10">
        <v>140.71</v>
      </c>
      <c r="G74" s="6">
        <f t="shared" si="5"/>
        <v>125.56666071747277</v>
      </c>
      <c r="H74" s="6">
        <f t="shared" si="6"/>
        <v>5.2114814814814814</v>
      </c>
    </row>
    <row r="75" spans="1:8" s="3" customFormat="1" ht="26.4" x14ac:dyDescent="0.25">
      <c r="A75" s="39">
        <v>369</v>
      </c>
      <c r="B75" s="12" t="s">
        <v>43</v>
      </c>
      <c r="C75" s="10">
        <v>112.06</v>
      </c>
      <c r="D75" s="11"/>
      <c r="E75" s="11"/>
      <c r="F75" s="10">
        <v>140.71</v>
      </c>
      <c r="G75" s="6">
        <f t="shared" si="5"/>
        <v>125.56666071747277</v>
      </c>
      <c r="H75" s="6"/>
    </row>
    <row r="76" spans="1:8" ht="26.4" x14ac:dyDescent="0.25">
      <c r="A76" s="38">
        <v>3691</v>
      </c>
      <c r="B76" s="5" t="s">
        <v>44</v>
      </c>
      <c r="C76" s="6">
        <v>112.06</v>
      </c>
      <c r="D76" s="6"/>
      <c r="E76" s="6"/>
      <c r="F76" s="6">
        <v>140.71</v>
      </c>
      <c r="G76" s="6">
        <f t="shared" si="5"/>
        <v>125.56666071747277</v>
      </c>
      <c r="H76" s="6"/>
    </row>
    <row r="77" spans="1:8" s="3" customFormat="1" x14ac:dyDescent="0.25">
      <c r="A77" s="36">
        <v>4</v>
      </c>
      <c r="B77" s="9" t="s">
        <v>100</v>
      </c>
      <c r="C77" s="10">
        <v>155560.01</v>
      </c>
      <c r="D77" s="11">
        <v>123500</v>
      </c>
      <c r="E77" s="11">
        <v>123500</v>
      </c>
      <c r="F77" s="10">
        <v>52109.29</v>
      </c>
      <c r="G77" s="6">
        <f t="shared" si="5"/>
        <v>33.497870050278344</v>
      </c>
      <c r="H77" s="6">
        <f t="shared" si="6"/>
        <v>42.193757085020245</v>
      </c>
    </row>
    <row r="78" spans="1:8" s="3" customFormat="1" ht="26.4" x14ac:dyDescent="0.25">
      <c r="A78" s="36">
        <v>41</v>
      </c>
      <c r="B78" s="12" t="s">
        <v>101</v>
      </c>
      <c r="C78" s="10">
        <v>94516.160000000003</v>
      </c>
      <c r="D78" s="11">
        <v>76000</v>
      </c>
      <c r="E78" s="11">
        <v>76000</v>
      </c>
      <c r="F78" s="10">
        <v>30609.58</v>
      </c>
      <c r="G78" s="6">
        <f t="shared" si="5"/>
        <v>32.385551846372088</v>
      </c>
      <c r="H78" s="6">
        <f t="shared" si="6"/>
        <v>40.275763157894737</v>
      </c>
    </row>
    <row r="79" spans="1:8" s="3" customFormat="1" x14ac:dyDescent="0.25">
      <c r="A79" s="39">
        <v>411</v>
      </c>
      <c r="B79" s="12" t="s">
        <v>102</v>
      </c>
      <c r="C79" s="10">
        <v>92871.16</v>
      </c>
      <c r="D79" s="11"/>
      <c r="E79" s="11"/>
      <c r="F79" s="10"/>
      <c r="G79" s="6">
        <f t="shared" si="5"/>
        <v>0</v>
      </c>
      <c r="H79" s="6"/>
    </row>
    <row r="80" spans="1:8" x14ac:dyDescent="0.25">
      <c r="A80" s="38">
        <v>4113</v>
      </c>
      <c r="B80" s="5" t="s">
        <v>103</v>
      </c>
      <c r="C80" s="7">
        <v>92871.16</v>
      </c>
      <c r="D80" s="6"/>
      <c r="E80" s="6"/>
      <c r="F80" s="7"/>
      <c r="G80" s="6">
        <f t="shared" si="5"/>
        <v>0</v>
      </c>
      <c r="H80" s="6"/>
    </row>
    <row r="81" spans="1:8" s="3" customFormat="1" x14ac:dyDescent="0.25">
      <c r="A81" s="39">
        <v>412</v>
      </c>
      <c r="B81" s="12" t="s">
        <v>104</v>
      </c>
      <c r="C81" s="10">
        <v>1645</v>
      </c>
      <c r="D81" s="11"/>
      <c r="E81" s="11"/>
      <c r="F81" s="10">
        <v>30609.58</v>
      </c>
      <c r="G81" s="6">
        <f t="shared" si="5"/>
        <v>1860.7647416413374</v>
      </c>
      <c r="H81" s="6"/>
    </row>
    <row r="82" spans="1:8" x14ac:dyDescent="0.25">
      <c r="A82" s="38">
        <v>4126</v>
      </c>
      <c r="B82" s="5" t="s">
        <v>105</v>
      </c>
      <c r="C82" s="6">
        <v>1645</v>
      </c>
      <c r="D82" s="6"/>
      <c r="E82" s="6"/>
      <c r="F82" s="6">
        <v>30609.58</v>
      </c>
      <c r="G82" s="6">
        <f t="shared" si="5"/>
        <v>1860.7647416413374</v>
      </c>
      <c r="H82" s="6"/>
    </row>
    <row r="83" spans="1:8" s="3" customFormat="1" ht="26.4" x14ac:dyDescent="0.25">
      <c r="A83" s="36">
        <v>42</v>
      </c>
      <c r="B83" s="12" t="s">
        <v>106</v>
      </c>
      <c r="C83" s="10">
        <v>61043.85</v>
      </c>
      <c r="D83" s="11">
        <v>47500</v>
      </c>
      <c r="E83" s="11">
        <v>47500</v>
      </c>
      <c r="F83" s="10">
        <v>21499.71</v>
      </c>
      <c r="G83" s="6">
        <f t="shared" si="5"/>
        <v>35.220108168144705</v>
      </c>
      <c r="H83" s="6">
        <f t="shared" si="6"/>
        <v>45.262547368421053</v>
      </c>
    </row>
    <row r="84" spans="1:8" s="3" customFormat="1" x14ac:dyDescent="0.25">
      <c r="A84" s="39">
        <v>421</v>
      </c>
      <c r="B84" s="12" t="s">
        <v>107</v>
      </c>
      <c r="C84" s="11"/>
      <c r="D84" s="11"/>
      <c r="E84" s="11"/>
      <c r="F84" s="11">
        <v>17281</v>
      </c>
      <c r="G84" s="6"/>
      <c r="H84" s="6"/>
    </row>
    <row r="85" spans="1:8" x14ac:dyDescent="0.25">
      <c r="A85" s="38">
        <v>4214</v>
      </c>
      <c r="B85" s="5" t="s">
        <v>108</v>
      </c>
      <c r="C85" s="7"/>
      <c r="D85" s="6"/>
      <c r="E85" s="6"/>
      <c r="F85" s="7">
        <v>17281</v>
      </c>
      <c r="G85" s="6"/>
      <c r="H85" s="6"/>
    </row>
    <row r="86" spans="1:8" s="3" customFormat="1" x14ac:dyDescent="0.25">
      <c r="A86" s="39">
        <v>422</v>
      </c>
      <c r="B86" s="12" t="s">
        <v>109</v>
      </c>
      <c r="C86" s="10">
        <v>58843.85</v>
      </c>
      <c r="D86" s="11"/>
      <c r="E86" s="11"/>
      <c r="F86" s="10">
        <v>4218.71</v>
      </c>
      <c r="G86" s="6">
        <f t="shared" si="5"/>
        <v>7.1693303548289249</v>
      </c>
      <c r="H86" s="6"/>
    </row>
    <row r="87" spans="1:8" x14ac:dyDescent="0.25">
      <c r="A87" s="38">
        <v>4221</v>
      </c>
      <c r="B87" s="5" t="s">
        <v>110</v>
      </c>
      <c r="C87" s="6">
        <v>3945.75</v>
      </c>
      <c r="D87" s="6"/>
      <c r="E87" s="6"/>
      <c r="F87" s="6">
        <v>806.4</v>
      </c>
      <c r="G87" s="6">
        <f t="shared" si="5"/>
        <v>20.43717924348983</v>
      </c>
      <c r="H87" s="6"/>
    </row>
    <row r="88" spans="1:8" x14ac:dyDescent="0.25">
      <c r="A88" s="38">
        <v>4222</v>
      </c>
      <c r="B88" s="5" t="s">
        <v>111</v>
      </c>
      <c r="C88" s="7">
        <v>0.89</v>
      </c>
      <c r="D88" s="7"/>
      <c r="E88" s="7"/>
      <c r="F88" s="7">
        <v>0.11</v>
      </c>
      <c r="G88" s="6"/>
      <c r="H88" s="6"/>
    </row>
    <row r="89" spans="1:8" x14ac:dyDescent="0.25">
      <c r="A89" s="38">
        <v>4223</v>
      </c>
      <c r="B89" s="5" t="s">
        <v>112</v>
      </c>
      <c r="C89" s="7">
        <v>35731.21</v>
      </c>
      <c r="D89" s="7"/>
      <c r="E89" s="7"/>
      <c r="F89" s="7"/>
      <c r="G89" s="6"/>
      <c r="H89" s="6"/>
    </row>
    <row r="90" spans="1:8" x14ac:dyDescent="0.25">
      <c r="A90" s="38">
        <v>4225</v>
      </c>
      <c r="B90" s="5" t="s">
        <v>186</v>
      </c>
      <c r="C90" s="7">
        <v>16894</v>
      </c>
      <c r="D90" s="6"/>
      <c r="E90" s="6"/>
      <c r="F90" s="7">
        <v>1262.2</v>
      </c>
      <c r="G90" s="6">
        <f t="shared" si="5"/>
        <v>7.4712915828104656</v>
      </c>
      <c r="H90" s="6"/>
    </row>
    <row r="91" spans="1:8" x14ac:dyDescent="0.25">
      <c r="A91" s="38">
        <v>4227</v>
      </c>
      <c r="B91" s="5" t="s">
        <v>113</v>
      </c>
      <c r="C91" s="7">
        <v>2272</v>
      </c>
      <c r="D91" s="6"/>
      <c r="E91" s="6"/>
      <c r="F91" s="7">
        <v>2150</v>
      </c>
      <c r="G91" s="6">
        <f t="shared" si="5"/>
        <v>94.630281690140848</v>
      </c>
      <c r="H91" s="6"/>
    </row>
    <row r="92" spans="1:8" s="3" customFormat="1" ht="26.4" x14ac:dyDescent="0.25">
      <c r="A92" s="39">
        <v>424</v>
      </c>
      <c r="B92" s="12" t="s">
        <v>114</v>
      </c>
      <c r="C92" s="11">
        <v>1700</v>
      </c>
      <c r="D92" s="11"/>
      <c r="E92" s="11"/>
      <c r="F92" s="11"/>
      <c r="G92" s="6">
        <f t="shared" si="5"/>
        <v>0</v>
      </c>
      <c r="H92" s="6"/>
    </row>
    <row r="93" spans="1:8" ht="26.4" x14ac:dyDescent="0.25">
      <c r="A93" s="38">
        <v>4242</v>
      </c>
      <c r="B93" s="5" t="s">
        <v>115</v>
      </c>
      <c r="C93" s="7">
        <v>1700</v>
      </c>
      <c r="D93" s="6"/>
      <c r="E93" s="6"/>
      <c r="F93" s="7"/>
      <c r="G93" s="6">
        <f t="shared" si="5"/>
        <v>0</v>
      </c>
      <c r="H93" s="6"/>
    </row>
    <row r="94" spans="1:8" s="3" customFormat="1" x14ac:dyDescent="0.25">
      <c r="A94" s="39">
        <v>426</v>
      </c>
      <c r="B94" s="12" t="s">
        <v>116</v>
      </c>
      <c r="C94" s="10">
        <v>500</v>
      </c>
      <c r="D94" s="11"/>
      <c r="E94" s="11"/>
      <c r="F94" s="10"/>
      <c r="G94" s="6">
        <f t="shared" si="5"/>
        <v>0</v>
      </c>
      <c r="H94" s="6"/>
    </row>
    <row r="95" spans="1:8" x14ac:dyDescent="0.25">
      <c r="A95" s="38">
        <v>4262</v>
      </c>
      <c r="B95" s="5" t="s">
        <v>117</v>
      </c>
      <c r="C95" s="6">
        <v>300</v>
      </c>
      <c r="D95" s="6"/>
      <c r="E95" s="6"/>
      <c r="F95" s="6"/>
      <c r="G95" s="6">
        <f t="shared" si="5"/>
        <v>0</v>
      </c>
      <c r="H95" s="6"/>
    </row>
    <row r="96" spans="1:8" x14ac:dyDescent="0.25">
      <c r="A96" s="38">
        <v>4264</v>
      </c>
      <c r="B96" s="5" t="s">
        <v>145</v>
      </c>
      <c r="C96" s="6">
        <v>200</v>
      </c>
      <c r="D96" s="6"/>
      <c r="E96" s="6"/>
      <c r="F96" s="6"/>
      <c r="G96" s="6"/>
      <c r="H96" s="6"/>
    </row>
    <row r="99" spans="6:6" x14ac:dyDescent="0.25">
      <c r="F99" s="2" t="s">
        <v>1</v>
      </c>
    </row>
    <row r="100" spans="6:6" x14ac:dyDescent="0.25">
      <c r="F100" s="2" t="s">
        <v>1</v>
      </c>
    </row>
  </sheetData>
  <mergeCells count="3">
    <mergeCell ref="A3:H3"/>
    <mergeCell ref="A1:H1"/>
    <mergeCell ref="A5:H5"/>
  </mergeCells>
  <pageMargins left="0.75" right="0.75" top="1" bottom="1" header="0.5" footer="0.5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6E9D-ACE7-46EC-8D15-476F1C9B6D80}">
  <sheetPr>
    <pageSetUpPr fitToPage="1"/>
  </sheetPr>
  <dimension ref="A1:J33"/>
  <sheetViews>
    <sheetView zoomScale="85" zoomScaleNormal="85" workbookViewId="0">
      <selection activeCell="G15" sqref="G15"/>
    </sheetView>
  </sheetViews>
  <sheetFormatPr defaultRowHeight="13.2" x14ac:dyDescent="0.25"/>
  <cols>
    <col min="1" max="1" width="9.33203125" style="1" customWidth="1"/>
    <col min="2" max="2" width="47.77734375" style="1" customWidth="1"/>
    <col min="3" max="3" width="22.6640625" style="2" customWidth="1"/>
    <col min="4" max="4" width="16" style="2" customWidth="1"/>
    <col min="5" max="5" width="15.21875" style="2" customWidth="1"/>
    <col min="6" max="6" width="18.44140625" style="2" bestFit="1" customWidth="1"/>
    <col min="7" max="7" width="11.77734375" style="2" customWidth="1"/>
    <col min="8" max="8" width="12" style="13" customWidth="1"/>
    <col min="9" max="9" width="8.88671875" style="1"/>
    <col min="10" max="10" width="11.88671875" style="1" bestFit="1" customWidth="1"/>
    <col min="11" max="16384" width="8.88671875" style="1"/>
  </cols>
  <sheetData>
    <row r="1" spans="1:10" ht="14.4" customHeight="1" x14ac:dyDescent="0.25">
      <c r="A1" s="62" t="s">
        <v>39</v>
      </c>
      <c r="B1" s="62"/>
      <c r="C1" s="62"/>
      <c r="D1" s="62"/>
      <c r="E1" s="62"/>
      <c r="F1" s="62"/>
      <c r="G1" s="62"/>
      <c r="H1" s="62"/>
    </row>
    <row r="2" spans="1:10" x14ac:dyDescent="0.25">
      <c r="B2" s="3"/>
      <c r="H2" s="1"/>
    </row>
    <row r="3" spans="1:10" ht="33" customHeight="1" x14ac:dyDescent="0.25">
      <c r="A3" s="22" t="s">
        <v>25</v>
      </c>
      <c r="B3" s="22" t="s">
        <v>26</v>
      </c>
      <c r="C3" s="23" t="s">
        <v>24</v>
      </c>
      <c r="D3" s="23" t="s">
        <v>184</v>
      </c>
      <c r="E3" s="23" t="s">
        <v>182</v>
      </c>
      <c r="F3" s="23" t="s">
        <v>183</v>
      </c>
      <c r="G3" s="23" t="s">
        <v>10</v>
      </c>
      <c r="H3" s="23" t="s">
        <v>10</v>
      </c>
    </row>
    <row r="4" spans="1:10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58</v>
      </c>
      <c r="H4" s="22" t="s">
        <v>59</v>
      </c>
    </row>
    <row r="5" spans="1:10" x14ac:dyDescent="0.25">
      <c r="A5" s="30"/>
      <c r="B5" s="30" t="s">
        <v>14</v>
      </c>
      <c r="C5" s="31">
        <v>448554.14</v>
      </c>
      <c r="D5" s="44">
        <v>1293000</v>
      </c>
      <c r="E5" s="44">
        <v>1293000</v>
      </c>
      <c r="F5" s="10">
        <v>588758.28</v>
      </c>
      <c r="G5" s="47">
        <f>F5/C5*100</f>
        <v>131.25690468490606</v>
      </c>
      <c r="H5" s="47">
        <f>F5/E5*100</f>
        <v>45.534283062645017</v>
      </c>
      <c r="J5" s="2" t="s">
        <v>1</v>
      </c>
    </row>
    <row r="6" spans="1:10" x14ac:dyDescent="0.25">
      <c r="A6" s="30" t="s">
        <v>159</v>
      </c>
      <c r="B6" s="30" t="s">
        <v>27</v>
      </c>
      <c r="C6" s="31">
        <v>345481.38</v>
      </c>
      <c r="D6" s="31">
        <v>900000</v>
      </c>
      <c r="E6" s="31">
        <v>900000</v>
      </c>
      <c r="F6" s="31">
        <v>440104.49</v>
      </c>
      <c r="G6" s="47">
        <f t="shared" ref="G6:G15" si="0">F6/C6*100</f>
        <v>127.38877273212235</v>
      </c>
      <c r="H6" s="47">
        <f t="shared" ref="H6:H15" si="1">F6/E6*100</f>
        <v>48.90049888888889</v>
      </c>
      <c r="J6" s="1" t="s">
        <v>1</v>
      </c>
    </row>
    <row r="7" spans="1:10" x14ac:dyDescent="0.25">
      <c r="A7" s="32" t="s">
        <v>160</v>
      </c>
      <c r="B7" s="32" t="s">
        <v>27</v>
      </c>
      <c r="C7" s="33">
        <v>345481.38</v>
      </c>
      <c r="D7" s="33">
        <v>900000</v>
      </c>
      <c r="E7" s="33">
        <v>900000</v>
      </c>
      <c r="F7" s="33">
        <v>440104.49</v>
      </c>
      <c r="G7" s="47">
        <f t="shared" si="0"/>
        <v>127.38877273212235</v>
      </c>
      <c r="H7" s="47">
        <f t="shared" si="1"/>
        <v>48.90049888888889</v>
      </c>
      <c r="J7" s="2" t="s">
        <v>1</v>
      </c>
    </row>
    <row r="8" spans="1:10" x14ac:dyDescent="0.25">
      <c r="A8" s="30" t="s">
        <v>161</v>
      </c>
      <c r="B8" s="30" t="s">
        <v>28</v>
      </c>
      <c r="C8" s="31">
        <v>30080.76</v>
      </c>
      <c r="D8" s="31">
        <v>81000</v>
      </c>
      <c r="E8" s="31">
        <v>81000</v>
      </c>
      <c r="F8" s="31">
        <v>33653.33</v>
      </c>
      <c r="G8" s="47">
        <f t="shared" si="0"/>
        <v>111.87659487326785</v>
      </c>
      <c r="H8" s="47">
        <f t="shared" si="1"/>
        <v>41.547320987654324</v>
      </c>
      <c r="J8" s="1" t="s">
        <v>1</v>
      </c>
    </row>
    <row r="9" spans="1:10" x14ac:dyDescent="0.25">
      <c r="A9" s="34" t="s">
        <v>162</v>
      </c>
      <c r="B9" s="34" t="s">
        <v>28</v>
      </c>
      <c r="C9" s="33">
        <v>30080.76</v>
      </c>
      <c r="D9" s="33">
        <v>81000</v>
      </c>
      <c r="E9" s="33">
        <v>81000</v>
      </c>
      <c r="F9" s="33">
        <v>33653.33</v>
      </c>
      <c r="G9" s="47">
        <f t="shared" si="0"/>
        <v>111.87659487326785</v>
      </c>
      <c r="H9" s="47">
        <f t="shared" si="1"/>
        <v>41.547320987654324</v>
      </c>
    </row>
    <row r="10" spans="1:10" x14ac:dyDescent="0.25">
      <c r="A10" s="30" t="s">
        <v>163</v>
      </c>
      <c r="B10" s="30" t="s">
        <v>29</v>
      </c>
      <c r="C10" s="31">
        <v>70992</v>
      </c>
      <c r="D10" s="31">
        <v>122000</v>
      </c>
      <c r="E10" s="31">
        <v>122000</v>
      </c>
      <c r="F10" s="31">
        <v>61530.8</v>
      </c>
      <c r="G10" s="47">
        <f t="shared" si="0"/>
        <v>86.672864548118099</v>
      </c>
      <c r="H10" s="47">
        <f t="shared" si="1"/>
        <v>50.435081967213115</v>
      </c>
    </row>
    <row r="11" spans="1:10" x14ac:dyDescent="0.25">
      <c r="A11" s="34" t="s">
        <v>164</v>
      </c>
      <c r="B11" s="34" t="s">
        <v>30</v>
      </c>
      <c r="C11" s="33">
        <v>70992</v>
      </c>
      <c r="D11" s="33">
        <v>122000</v>
      </c>
      <c r="E11" s="33">
        <v>122000</v>
      </c>
      <c r="F11" s="33">
        <v>61530.8</v>
      </c>
      <c r="G11" s="47">
        <f t="shared" si="0"/>
        <v>86.672864548118099</v>
      </c>
      <c r="H11" s="47">
        <f t="shared" si="1"/>
        <v>50.435081967213115</v>
      </c>
    </row>
    <row r="12" spans="1:10" x14ac:dyDescent="0.25">
      <c r="A12" s="30" t="s">
        <v>165</v>
      </c>
      <c r="B12" s="30" t="s">
        <v>31</v>
      </c>
      <c r="C12" s="31"/>
      <c r="D12" s="31">
        <v>190000</v>
      </c>
      <c r="E12" s="31">
        <v>190000</v>
      </c>
      <c r="F12" s="31">
        <v>44469.66</v>
      </c>
      <c r="G12" s="47" t="e">
        <f t="shared" si="0"/>
        <v>#DIV/0!</v>
      </c>
      <c r="H12" s="47">
        <f t="shared" si="1"/>
        <v>23.405084210526319</v>
      </c>
    </row>
    <row r="13" spans="1:10" x14ac:dyDescent="0.25">
      <c r="A13" s="34" t="s">
        <v>166</v>
      </c>
      <c r="B13" s="34" t="s">
        <v>33</v>
      </c>
      <c r="C13" s="33"/>
      <c r="D13" s="33">
        <v>190000</v>
      </c>
      <c r="E13" s="33">
        <v>190000</v>
      </c>
      <c r="F13" s="33">
        <v>44469.66</v>
      </c>
      <c r="G13" s="47" t="e">
        <f t="shared" si="0"/>
        <v>#DIV/0!</v>
      </c>
      <c r="H13" s="47">
        <f t="shared" si="1"/>
        <v>23.405084210526319</v>
      </c>
    </row>
    <row r="14" spans="1:10" x14ac:dyDescent="0.25">
      <c r="A14" s="30" t="s">
        <v>167</v>
      </c>
      <c r="B14" s="30" t="s">
        <v>34</v>
      </c>
      <c r="C14" s="31">
        <v>2000</v>
      </c>
      <c r="D14" s="31"/>
      <c r="E14" s="31"/>
      <c r="F14" s="31">
        <v>9000</v>
      </c>
      <c r="G14" s="47">
        <f t="shared" si="0"/>
        <v>450</v>
      </c>
      <c r="H14" s="47" t="e">
        <f t="shared" si="1"/>
        <v>#DIV/0!</v>
      </c>
    </row>
    <row r="15" spans="1:10" x14ac:dyDescent="0.25">
      <c r="A15" s="34" t="s">
        <v>168</v>
      </c>
      <c r="B15" s="34" t="s">
        <v>34</v>
      </c>
      <c r="C15" s="33">
        <v>2000</v>
      </c>
      <c r="D15" s="33"/>
      <c r="E15" s="33"/>
      <c r="F15" s="33">
        <v>9000</v>
      </c>
      <c r="G15" s="47">
        <f t="shared" si="0"/>
        <v>450</v>
      </c>
      <c r="H15" s="47" t="e">
        <f t="shared" si="1"/>
        <v>#DIV/0!</v>
      </c>
    </row>
    <row r="16" spans="1:10" x14ac:dyDescent="0.25">
      <c r="A16" s="43"/>
      <c r="B16" s="43"/>
      <c r="C16" s="43"/>
      <c r="D16" s="43"/>
      <c r="E16" s="43"/>
      <c r="F16" s="43"/>
      <c r="G16" s="43"/>
      <c r="H16" s="43"/>
    </row>
    <row r="17" spans="1:8" ht="33" customHeight="1" x14ac:dyDescent="0.25">
      <c r="A17" s="22" t="s">
        <v>25</v>
      </c>
      <c r="B17" s="22" t="s">
        <v>26</v>
      </c>
      <c r="C17" s="23" t="s">
        <v>24</v>
      </c>
      <c r="D17" s="23" t="s">
        <v>184</v>
      </c>
      <c r="E17" s="23" t="s">
        <v>182</v>
      </c>
      <c r="F17" s="23" t="s">
        <v>183</v>
      </c>
      <c r="G17" s="23" t="s">
        <v>10</v>
      </c>
      <c r="H17" s="23" t="s">
        <v>10</v>
      </c>
    </row>
    <row r="18" spans="1:8" x14ac:dyDescent="0.25">
      <c r="A18" s="22">
        <v>1</v>
      </c>
      <c r="B18" s="22">
        <v>2</v>
      </c>
      <c r="C18" s="22">
        <v>3</v>
      </c>
      <c r="D18" s="22">
        <v>4</v>
      </c>
      <c r="E18" s="22">
        <v>5</v>
      </c>
      <c r="F18" s="22">
        <v>6</v>
      </c>
      <c r="G18" s="22" t="s">
        <v>58</v>
      </c>
      <c r="H18" s="22" t="s">
        <v>59</v>
      </c>
    </row>
    <row r="19" spans="1:8" x14ac:dyDescent="0.25">
      <c r="A19" s="30"/>
      <c r="B19" s="30" t="s">
        <v>13</v>
      </c>
      <c r="C19" s="31">
        <v>574452.5</v>
      </c>
      <c r="D19" s="31">
        <v>1293095</v>
      </c>
      <c r="E19" s="31">
        <v>1293095</v>
      </c>
      <c r="F19" s="29">
        <v>585916.96</v>
      </c>
      <c r="G19" s="14">
        <f>F19/C19*100</f>
        <v>101.99571940238748</v>
      </c>
      <c r="H19" s="14">
        <f>F19/E19*100</f>
        <v>45.311207606556358</v>
      </c>
    </row>
    <row r="20" spans="1:8" x14ac:dyDescent="0.25">
      <c r="A20" s="30" t="s">
        <v>159</v>
      </c>
      <c r="B20" s="30" t="s">
        <v>27</v>
      </c>
      <c r="C20" s="31">
        <v>345481.38</v>
      </c>
      <c r="D20" s="31">
        <v>900000</v>
      </c>
      <c r="E20" s="31">
        <v>900000</v>
      </c>
      <c r="F20" s="29">
        <v>440104.49</v>
      </c>
      <c r="G20" s="14">
        <f t="shared" ref="G20:G29" si="2">F20/C20*100</f>
        <v>127.38877273212235</v>
      </c>
      <c r="H20" s="14">
        <f t="shared" ref="H20:H29" si="3">F20/E20*100</f>
        <v>48.90049888888889</v>
      </c>
    </row>
    <row r="21" spans="1:8" x14ac:dyDescent="0.25">
      <c r="A21" s="32" t="s">
        <v>160</v>
      </c>
      <c r="B21" s="32" t="s">
        <v>27</v>
      </c>
      <c r="C21" s="33">
        <v>345481.38</v>
      </c>
      <c r="D21" s="33">
        <v>900000</v>
      </c>
      <c r="E21" s="33">
        <v>900000</v>
      </c>
      <c r="F21" s="14">
        <v>440104.49</v>
      </c>
      <c r="G21" s="14">
        <f t="shared" si="2"/>
        <v>127.38877273212235</v>
      </c>
      <c r="H21" s="14">
        <f t="shared" si="3"/>
        <v>48.90049888888889</v>
      </c>
    </row>
    <row r="22" spans="1:8" x14ac:dyDescent="0.25">
      <c r="A22" s="30" t="s">
        <v>161</v>
      </c>
      <c r="B22" s="30" t="s">
        <v>28</v>
      </c>
      <c r="C22" s="31">
        <v>61153.47</v>
      </c>
      <c r="D22" s="31">
        <v>81070</v>
      </c>
      <c r="E22" s="31">
        <v>81070</v>
      </c>
      <c r="F22" s="29">
        <v>32689.54</v>
      </c>
      <c r="G22" s="14">
        <f t="shared" si="2"/>
        <v>53.454922508894434</v>
      </c>
      <c r="H22" s="14">
        <f t="shared" si="3"/>
        <v>40.322610090045643</v>
      </c>
    </row>
    <row r="23" spans="1:8" x14ac:dyDescent="0.25">
      <c r="A23" s="34" t="s">
        <v>162</v>
      </c>
      <c r="B23" s="34" t="s">
        <v>28</v>
      </c>
      <c r="C23" s="33">
        <v>61153.47</v>
      </c>
      <c r="D23" s="33">
        <v>81070</v>
      </c>
      <c r="E23" s="33">
        <v>81070</v>
      </c>
      <c r="F23" s="14">
        <v>32689.54</v>
      </c>
      <c r="G23" s="14">
        <f t="shared" si="2"/>
        <v>53.454922508894434</v>
      </c>
      <c r="H23" s="14">
        <f t="shared" si="3"/>
        <v>40.322610090045643</v>
      </c>
    </row>
    <row r="24" spans="1:8" x14ac:dyDescent="0.25">
      <c r="A24" s="30" t="s">
        <v>163</v>
      </c>
      <c r="B24" s="30" t="s">
        <v>29</v>
      </c>
      <c r="C24" s="31">
        <v>41536.660000000003</v>
      </c>
      <c r="D24" s="31">
        <v>122025</v>
      </c>
      <c r="E24" s="31">
        <v>122025</v>
      </c>
      <c r="F24" s="29">
        <v>61675.03</v>
      </c>
      <c r="G24" s="14">
        <f t="shared" si="2"/>
        <v>148.48336385255817</v>
      </c>
      <c r="H24" s="14">
        <f t="shared" si="3"/>
        <v>50.542946117598852</v>
      </c>
    </row>
    <row r="25" spans="1:8" x14ac:dyDescent="0.25">
      <c r="A25" s="34" t="s">
        <v>164</v>
      </c>
      <c r="B25" s="34" t="s">
        <v>30</v>
      </c>
      <c r="C25" s="33">
        <v>41536.660000000003</v>
      </c>
      <c r="D25" s="33">
        <v>122025</v>
      </c>
      <c r="E25" s="33">
        <v>122025</v>
      </c>
      <c r="F25" s="14">
        <v>61675.03</v>
      </c>
      <c r="G25" s="14">
        <f t="shared" si="2"/>
        <v>148.48336385255817</v>
      </c>
      <c r="H25" s="14">
        <f t="shared" si="3"/>
        <v>50.542946117598852</v>
      </c>
    </row>
    <row r="26" spans="1:8" x14ac:dyDescent="0.25">
      <c r="A26" s="30" t="s">
        <v>165</v>
      </c>
      <c r="B26" s="30" t="s">
        <v>31</v>
      </c>
      <c r="C26" s="31">
        <v>125614.33</v>
      </c>
      <c r="D26" s="31">
        <v>190000</v>
      </c>
      <c r="E26" s="31">
        <v>190000</v>
      </c>
      <c r="F26" s="29">
        <v>43781.22</v>
      </c>
      <c r="G26" s="14">
        <f t="shared" si="2"/>
        <v>34.853682696870649</v>
      </c>
      <c r="H26" s="14">
        <f t="shared" si="3"/>
        <v>23.042747368421054</v>
      </c>
    </row>
    <row r="27" spans="1:8" x14ac:dyDescent="0.25">
      <c r="A27" s="34" t="s">
        <v>166</v>
      </c>
      <c r="B27" s="34" t="s">
        <v>33</v>
      </c>
      <c r="C27" s="33">
        <v>125614.33</v>
      </c>
      <c r="D27" s="33">
        <v>190000</v>
      </c>
      <c r="E27" s="33">
        <v>190000</v>
      </c>
      <c r="F27" s="14">
        <v>43781.22</v>
      </c>
      <c r="G27" s="14">
        <f t="shared" si="2"/>
        <v>34.853682696870649</v>
      </c>
      <c r="H27" s="14">
        <f t="shared" si="3"/>
        <v>23.042747368421054</v>
      </c>
    </row>
    <row r="28" spans="1:8" x14ac:dyDescent="0.25">
      <c r="A28" s="30" t="s">
        <v>167</v>
      </c>
      <c r="B28" s="30" t="s">
        <v>34</v>
      </c>
      <c r="C28" s="31">
        <v>666.66</v>
      </c>
      <c r="D28" s="31"/>
      <c r="E28" s="31"/>
      <c r="F28" s="29">
        <v>7666.68</v>
      </c>
      <c r="G28" s="14">
        <f t="shared" si="2"/>
        <v>1150.0135001350013</v>
      </c>
      <c r="H28" s="14" t="e">
        <f t="shared" si="3"/>
        <v>#DIV/0!</v>
      </c>
    </row>
    <row r="29" spans="1:8" x14ac:dyDescent="0.25">
      <c r="A29" s="34" t="s">
        <v>168</v>
      </c>
      <c r="B29" s="34" t="s">
        <v>34</v>
      </c>
      <c r="C29" s="33">
        <v>666.66</v>
      </c>
      <c r="D29" s="33"/>
      <c r="E29" s="33"/>
      <c r="F29" s="14">
        <v>7666.68</v>
      </c>
      <c r="G29" s="14">
        <f t="shared" si="2"/>
        <v>1150.0135001350013</v>
      </c>
      <c r="H29" s="14" t="e">
        <f t="shared" si="3"/>
        <v>#DIV/0!</v>
      </c>
    </row>
    <row r="31" spans="1:8" x14ac:dyDescent="0.25">
      <c r="F31" s="2" t="s">
        <v>1</v>
      </c>
    </row>
    <row r="32" spans="1:8" x14ac:dyDescent="0.25">
      <c r="C32" s="2" t="s">
        <v>1</v>
      </c>
      <c r="D32" s="2" t="s">
        <v>1</v>
      </c>
      <c r="F32" s="2" t="s">
        <v>1</v>
      </c>
    </row>
    <row r="33" spans="3:4" x14ac:dyDescent="0.25">
      <c r="C33" s="2" t="s">
        <v>1</v>
      </c>
      <c r="D33" s="2" t="s">
        <v>1</v>
      </c>
    </row>
  </sheetData>
  <mergeCells count="1">
    <mergeCell ref="A1:H1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B96E-86BE-47E9-A483-A145C7B0BB6A}">
  <dimension ref="A1:H12"/>
  <sheetViews>
    <sheetView tabSelected="1" zoomScale="85" zoomScaleNormal="85" workbookViewId="0">
      <selection activeCell="E21" sqref="E21"/>
    </sheetView>
  </sheetViews>
  <sheetFormatPr defaultRowHeight="13.2" x14ac:dyDescent="0.25"/>
  <cols>
    <col min="1" max="1" width="8.88671875" style="1"/>
    <col min="2" max="2" width="37.5546875" style="1" customWidth="1"/>
    <col min="3" max="3" width="19" style="2" bestFit="1" customWidth="1"/>
    <col min="4" max="4" width="13.77734375" style="2" customWidth="1"/>
    <col min="5" max="5" width="15.21875" style="2" customWidth="1"/>
    <col min="6" max="6" width="14.6640625" style="2" customWidth="1"/>
    <col min="7" max="8" width="10.5546875" style="2" bestFit="1" customWidth="1"/>
    <col min="9" max="16384" width="8.88671875" style="1"/>
  </cols>
  <sheetData>
    <row r="1" spans="1:8" ht="14.4" customHeight="1" x14ac:dyDescent="0.25">
      <c r="A1" s="62" t="s">
        <v>126</v>
      </c>
      <c r="B1" s="62"/>
      <c r="C1" s="62"/>
      <c r="D1" s="62"/>
      <c r="E1" s="62"/>
      <c r="F1" s="62"/>
      <c r="G1" s="62"/>
      <c r="H1" s="62"/>
    </row>
    <row r="2" spans="1:8" x14ac:dyDescent="0.25">
      <c r="B2" s="3"/>
    </row>
    <row r="3" spans="1:8" ht="39.6" x14ac:dyDescent="0.25">
      <c r="A3" s="22" t="s">
        <v>25</v>
      </c>
      <c r="B3" s="22" t="s">
        <v>26</v>
      </c>
      <c r="C3" s="23" t="s">
        <v>24</v>
      </c>
      <c r="D3" s="23" t="s">
        <v>184</v>
      </c>
      <c r="E3" s="23" t="s">
        <v>182</v>
      </c>
      <c r="F3" s="23" t="s">
        <v>183</v>
      </c>
      <c r="G3" s="23" t="s">
        <v>10</v>
      </c>
      <c r="H3" s="23" t="s">
        <v>10</v>
      </c>
    </row>
    <row r="4" spans="1: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58</v>
      </c>
      <c r="H4" s="22" t="s">
        <v>59</v>
      </c>
    </row>
    <row r="5" spans="1:8" x14ac:dyDescent="0.25">
      <c r="A5" s="41"/>
      <c r="B5" s="9" t="s">
        <v>13</v>
      </c>
      <c r="C5" s="10">
        <v>574452.5</v>
      </c>
      <c r="D5" s="10">
        <v>1293095</v>
      </c>
      <c r="E5" s="10">
        <v>1293095</v>
      </c>
      <c r="F5" s="10">
        <v>585916.96</v>
      </c>
      <c r="G5" s="6">
        <f>F5/C5*100</f>
        <v>101.99571940238748</v>
      </c>
      <c r="H5" s="7">
        <f>F5/E5*100</f>
        <v>45.311207606556358</v>
      </c>
    </row>
    <row r="6" spans="1:8" x14ac:dyDescent="0.25">
      <c r="A6" s="41" t="s">
        <v>119</v>
      </c>
      <c r="B6" s="12" t="s">
        <v>122</v>
      </c>
      <c r="C6" s="29">
        <v>574452.5</v>
      </c>
      <c r="D6" s="29">
        <v>1293095</v>
      </c>
      <c r="E6" s="29">
        <v>1293095</v>
      </c>
      <c r="F6" s="29">
        <v>585916.96</v>
      </c>
      <c r="G6" s="6">
        <f t="shared" ref="G6:G8" si="0">F6/C6*100</f>
        <v>101.99571940238748</v>
      </c>
      <c r="H6" s="7">
        <f t="shared" ref="H6:H8" si="1">F6/E6*100</f>
        <v>45.311207606556358</v>
      </c>
    </row>
    <row r="7" spans="1:8" x14ac:dyDescent="0.25">
      <c r="A7" s="41" t="s">
        <v>120</v>
      </c>
      <c r="B7" s="12" t="s">
        <v>123</v>
      </c>
      <c r="C7" s="29">
        <v>574452.5</v>
      </c>
      <c r="D7" s="29">
        <v>1293095</v>
      </c>
      <c r="E7" s="29">
        <v>1293095</v>
      </c>
      <c r="F7" s="29">
        <v>585916.96</v>
      </c>
      <c r="G7" s="6">
        <f t="shared" si="0"/>
        <v>101.99571940238748</v>
      </c>
      <c r="H7" s="7">
        <f t="shared" si="1"/>
        <v>45.311207606556358</v>
      </c>
    </row>
    <row r="8" spans="1:8" x14ac:dyDescent="0.25">
      <c r="A8" s="41" t="s">
        <v>121</v>
      </c>
      <c r="B8" s="5" t="s">
        <v>123</v>
      </c>
      <c r="C8" s="14">
        <v>574452.5</v>
      </c>
      <c r="D8" s="14">
        <v>1293095</v>
      </c>
      <c r="E8" s="14">
        <v>1293095</v>
      </c>
      <c r="F8" s="14">
        <v>585916.96</v>
      </c>
      <c r="G8" s="6">
        <f t="shared" si="0"/>
        <v>101.99571940238748</v>
      </c>
      <c r="H8" s="7">
        <f t="shared" si="1"/>
        <v>45.311207606556358</v>
      </c>
    </row>
    <row r="9" spans="1:8" x14ac:dyDescent="0.25">
      <c r="A9" s="40"/>
    </row>
    <row r="11" spans="1:8" x14ac:dyDescent="0.25">
      <c r="C11" s="2" t="s">
        <v>1</v>
      </c>
    </row>
    <row r="12" spans="1:8" x14ac:dyDescent="0.25">
      <c r="C12" s="2" t="s">
        <v>1</v>
      </c>
    </row>
  </sheetData>
  <mergeCells count="1">
    <mergeCell ref="A1:H1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CF0C-EA7C-4910-B22B-D3813B9BCB1C}">
  <sheetPr>
    <pageSetUpPr fitToPage="1"/>
  </sheetPr>
  <dimension ref="A1:H8"/>
  <sheetViews>
    <sheetView zoomScale="85" zoomScaleNormal="85" workbookViewId="0">
      <selection activeCell="C5" sqref="C5:F5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ht="14.4" customHeight="1" x14ac:dyDescent="0.25">
      <c r="A1" s="62" t="s">
        <v>125</v>
      </c>
      <c r="B1" s="62"/>
      <c r="C1" s="62"/>
      <c r="D1" s="62"/>
      <c r="E1" s="62"/>
      <c r="F1" s="62"/>
      <c r="G1" s="62"/>
      <c r="H1" s="62"/>
    </row>
    <row r="2" spans="1:8" x14ac:dyDescent="0.25">
      <c r="B2" s="1"/>
      <c r="C2" s="2"/>
      <c r="D2" s="2"/>
      <c r="E2" s="2"/>
      <c r="F2" s="2"/>
      <c r="G2" s="2"/>
    </row>
    <row r="3" spans="1:8" x14ac:dyDescent="0.25">
      <c r="A3" s="62" t="s">
        <v>127</v>
      </c>
      <c r="B3" s="62"/>
      <c r="C3" s="62"/>
      <c r="D3" s="62"/>
      <c r="E3" s="62"/>
      <c r="F3" s="62"/>
      <c r="G3" s="62"/>
      <c r="H3" s="62"/>
    </row>
    <row r="4" spans="1:8" x14ac:dyDescent="0.25">
      <c r="B4" s="3"/>
      <c r="C4" s="2"/>
      <c r="D4" s="2"/>
      <c r="E4" s="2"/>
      <c r="F4" s="2"/>
      <c r="G4" s="2"/>
    </row>
    <row r="5" spans="1:8" ht="26.4" x14ac:dyDescent="0.25">
      <c r="A5" s="22" t="s">
        <v>25</v>
      </c>
      <c r="B5" s="22" t="s">
        <v>12</v>
      </c>
      <c r="C5" s="23" t="s">
        <v>24</v>
      </c>
      <c r="D5" s="23" t="s">
        <v>184</v>
      </c>
      <c r="E5" s="23" t="s">
        <v>182</v>
      </c>
      <c r="F5" s="23" t="s">
        <v>183</v>
      </c>
      <c r="G5" s="23" t="s">
        <v>10</v>
      </c>
      <c r="H5" s="23" t="s">
        <v>10</v>
      </c>
    </row>
    <row r="6" spans="1:8" x14ac:dyDescent="0.2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 t="s">
        <v>58</v>
      </c>
      <c r="H6" s="22" t="s">
        <v>59</v>
      </c>
    </row>
    <row r="7" spans="1:8" x14ac:dyDescent="0.25">
      <c r="B7" s="4"/>
      <c r="C7" s="8"/>
      <c r="D7" s="8"/>
      <c r="E7" s="8"/>
      <c r="F7" s="8"/>
      <c r="G7" s="8"/>
    </row>
    <row r="8" spans="1:8" x14ac:dyDescent="0.25">
      <c r="B8" s="4"/>
      <c r="C8" s="8"/>
      <c r="D8" s="8"/>
      <c r="E8" s="8"/>
      <c r="F8" s="8"/>
      <c r="G8" s="8"/>
    </row>
  </sheetData>
  <mergeCells count="2">
    <mergeCell ref="A1:H1"/>
    <mergeCell ref="A3:H3"/>
  </mergeCells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EC69-BCE8-4A22-ADAD-E256C370FF21}">
  <sheetPr>
    <pageSetUpPr fitToPage="1"/>
  </sheetPr>
  <dimension ref="A1:H4"/>
  <sheetViews>
    <sheetView zoomScale="85" zoomScaleNormal="85" workbookViewId="0">
      <selection activeCell="D3" sqref="D3:F3"/>
    </sheetView>
  </sheetViews>
  <sheetFormatPr defaultRowHeight="13.2" x14ac:dyDescent="0.25"/>
  <cols>
    <col min="1" max="1" width="8.88671875" style="20"/>
    <col min="2" max="2" width="53.44140625" style="20" customWidth="1"/>
    <col min="3" max="3" width="19" style="21" bestFit="1" customWidth="1"/>
    <col min="4" max="5" width="11.6640625" style="21" bestFit="1" customWidth="1"/>
    <col min="6" max="6" width="18.44140625" style="21" bestFit="1" customWidth="1"/>
    <col min="7" max="8" width="10.5546875" style="21" bestFit="1" customWidth="1"/>
    <col min="9" max="16384" width="8.88671875" style="20"/>
  </cols>
  <sheetData>
    <row r="1" spans="1:8" x14ac:dyDescent="0.25">
      <c r="A1" s="62" t="s">
        <v>128</v>
      </c>
      <c r="B1" s="62"/>
      <c r="C1" s="62"/>
      <c r="D1" s="62"/>
      <c r="E1" s="62"/>
      <c r="F1" s="62"/>
      <c r="G1" s="62"/>
      <c r="H1" s="62"/>
    </row>
    <row r="2" spans="1:8" x14ac:dyDescent="0.25">
      <c r="B2" s="3"/>
      <c r="C2" s="2"/>
      <c r="D2" s="2"/>
      <c r="E2" s="2"/>
      <c r="F2" s="2"/>
      <c r="G2" s="2"/>
    </row>
    <row r="3" spans="1:8" ht="26.4" x14ac:dyDescent="0.25">
      <c r="A3" s="22" t="s">
        <v>25</v>
      </c>
      <c r="B3" s="22" t="s">
        <v>12</v>
      </c>
      <c r="C3" s="23" t="s">
        <v>24</v>
      </c>
      <c r="D3" s="23" t="s">
        <v>184</v>
      </c>
      <c r="E3" s="23" t="s">
        <v>182</v>
      </c>
      <c r="F3" s="23" t="s">
        <v>183</v>
      </c>
      <c r="G3" s="23" t="s">
        <v>10</v>
      </c>
      <c r="H3" s="23" t="s">
        <v>10</v>
      </c>
    </row>
    <row r="4" spans="1:8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 t="s">
        <v>58</v>
      </c>
      <c r="H4" s="22" t="s">
        <v>59</v>
      </c>
    </row>
  </sheetData>
  <mergeCells count="1">
    <mergeCell ref="A1:H1"/>
  </mergeCells>
  <pageMargins left="0.7" right="0.7" top="0.75" bottom="0.75" header="0.3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CB53-6780-47C8-B311-411F45333C5F}">
  <sheetPr>
    <pageSetUpPr fitToPage="1"/>
  </sheetPr>
  <dimension ref="A1:J129"/>
  <sheetViews>
    <sheetView zoomScale="85" zoomScaleNormal="85" workbookViewId="0">
      <selection activeCell="G11" sqref="G11"/>
    </sheetView>
  </sheetViews>
  <sheetFormatPr defaultRowHeight="13.2" x14ac:dyDescent="0.25"/>
  <cols>
    <col min="1" max="1" width="18.88671875" style="1" customWidth="1"/>
    <col min="2" max="2" width="50.6640625" style="1" customWidth="1"/>
    <col min="3" max="3" width="16.5546875" style="2" bestFit="1" customWidth="1"/>
    <col min="4" max="4" width="14.6640625" style="2" customWidth="1"/>
    <col min="5" max="5" width="18.88671875" style="2" customWidth="1"/>
    <col min="6" max="6" width="10.44140625" style="2" customWidth="1"/>
    <col min="7" max="7" width="8.88671875" style="1"/>
    <col min="8" max="8" width="11.88671875" style="1" bestFit="1" customWidth="1"/>
    <col min="9" max="9" width="8.88671875" style="1"/>
    <col min="10" max="10" width="10.33203125" style="1" bestFit="1" customWidth="1"/>
    <col min="11" max="16384" width="8.88671875" style="1"/>
  </cols>
  <sheetData>
    <row r="1" spans="1:8" ht="14.4" customHeight="1" x14ac:dyDescent="0.25">
      <c r="A1" s="62" t="s">
        <v>17</v>
      </c>
      <c r="B1" s="62"/>
      <c r="C1" s="62"/>
      <c r="D1" s="62"/>
      <c r="E1" s="62"/>
      <c r="F1" s="62"/>
    </row>
    <row r="3" spans="1:8" ht="14.4" customHeight="1" x14ac:dyDescent="0.25">
      <c r="A3" s="62" t="s">
        <v>15</v>
      </c>
      <c r="B3" s="62"/>
      <c r="C3" s="62"/>
      <c r="D3" s="62"/>
      <c r="E3" s="62"/>
      <c r="F3" s="62"/>
    </row>
    <row r="4" spans="1:8" x14ac:dyDescent="0.25">
      <c r="B4" s="3"/>
    </row>
    <row r="5" spans="1:8" ht="26.4" x14ac:dyDescent="0.25">
      <c r="A5" s="22" t="s">
        <v>180</v>
      </c>
      <c r="B5" s="22" t="s">
        <v>26</v>
      </c>
      <c r="C5" s="23" t="s">
        <v>184</v>
      </c>
      <c r="D5" s="23" t="s">
        <v>182</v>
      </c>
      <c r="E5" s="23" t="s">
        <v>183</v>
      </c>
      <c r="F5" s="23" t="s">
        <v>10</v>
      </c>
    </row>
    <row r="6" spans="1:8" x14ac:dyDescent="0.25">
      <c r="A6" s="22">
        <v>1</v>
      </c>
      <c r="B6" s="22">
        <v>2</v>
      </c>
      <c r="C6" s="22">
        <v>3</v>
      </c>
      <c r="D6" s="22">
        <v>4</v>
      </c>
      <c r="E6" s="52">
        <v>5</v>
      </c>
      <c r="F6" s="22" t="s">
        <v>129</v>
      </c>
      <c r="H6" s="1" t="s">
        <v>1</v>
      </c>
    </row>
    <row r="7" spans="1:8" x14ac:dyDescent="0.25">
      <c r="A7" s="9" t="s">
        <v>151</v>
      </c>
      <c r="B7" s="50" t="s">
        <v>150</v>
      </c>
      <c r="C7" s="10">
        <v>1293095</v>
      </c>
      <c r="D7" s="10">
        <v>1293095</v>
      </c>
      <c r="E7" s="10">
        <v>585916.96</v>
      </c>
      <c r="F7" s="6">
        <f>E7/D7*100</f>
        <v>45.311207606556358</v>
      </c>
      <c r="H7" s="2" t="s">
        <v>1</v>
      </c>
    </row>
    <row r="8" spans="1:8" x14ac:dyDescent="0.25">
      <c r="A8" s="42"/>
      <c r="B8" s="50" t="s">
        <v>149</v>
      </c>
      <c r="C8" s="10">
        <v>1293095</v>
      </c>
      <c r="D8" s="10">
        <v>1293095</v>
      </c>
      <c r="E8" s="10">
        <v>585916.96</v>
      </c>
      <c r="F8" s="6">
        <f t="shared" ref="F8:F21" si="0">E8/D8*100</f>
        <v>45.311207606556358</v>
      </c>
      <c r="H8" s="1" t="s">
        <v>1</v>
      </c>
    </row>
    <row r="9" spans="1:8" x14ac:dyDescent="0.25">
      <c r="A9" s="42" t="s">
        <v>152</v>
      </c>
      <c r="B9" s="50" t="s">
        <v>27</v>
      </c>
      <c r="C9" s="10">
        <v>900000</v>
      </c>
      <c r="D9" s="10">
        <v>900000</v>
      </c>
      <c r="E9" s="10">
        <v>440104.49</v>
      </c>
      <c r="F9" s="6">
        <f t="shared" si="0"/>
        <v>48.90049888888889</v>
      </c>
    </row>
    <row r="10" spans="1:8" ht="14.4" x14ac:dyDescent="0.3">
      <c r="A10" s="53" t="s">
        <v>169</v>
      </c>
      <c r="B10" s="49" t="s">
        <v>27</v>
      </c>
      <c r="C10" s="45">
        <v>900000</v>
      </c>
      <c r="D10" s="45">
        <v>900000</v>
      </c>
      <c r="E10" s="14">
        <v>440104.49</v>
      </c>
      <c r="F10" s="6">
        <f t="shared" si="0"/>
        <v>48.90049888888889</v>
      </c>
    </row>
    <row r="11" spans="1:8" ht="14.4" x14ac:dyDescent="0.3">
      <c r="A11" s="9" t="s">
        <v>153</v>
      </c>
      <c r="B11" s="50" t="s">
        <v>28</v>
      </c>
      <c r="C11" s="46">
        <v>81070</v>
      </c>
      <c r="D11" s="46">
        <v>81070</v>
      </c>
      <c r="E11" s="29">
        <v>32689.54</v>
      </c>
      <c r="F11" s="6">
        <f t="shared" si="0"/>
        <v>40.322610090045643</v>
      </c>
    </row>
    <row r="12" spans="1:8" ht="14.4" x14ac:dyDescent="0.3">
      <c r="A12" s="53" t="s">
        <v>170</v>
      </c>
      <c r="B12" s="49" t="s">
        <v>28</v>
      </c>
      <c r="C12" s="45">
        <v>81070</v>
      </c>
      <c r="D12" s="45">
        <v>81070</v>
      </c>
      <c r="E12" s="14">
        <v>32689.54</v>
      </c>
      <c r="F12" s="6">
        <f t="shared" si="0"/>
        <v>40.322610090045643</v>
      </c>
    </row>
    <row r="13" spans="1:8" ht="14.4" x14ac:dyDescent="0.3">
      <c r="A13" s="9" t="s">
        <v>154</v>
      </c>
      <c r="B13" s="50" t="s">
        <v>29</v>
      </c>
      <c r="C13" s="46">
        <v>122025</v>
      </c>
      <c r="D13" s="46">
        <v>122025</v>
      </c>
      <c r="E13" s="29">
        <v>61675.03</v>
      </c>
      <c r="F13" s="6">
        <f t="shared" si="0"/>
        <v>50.542946117598852</v>
      </c>
    </row>
    <row r="14" spans="1:8" ht="14.4" x14ac:dyDescent="0.3">
      <c r="A14" s="53" t="s">
        <v>171</v>
      </c>
      <c r="B14" s="49" t="s">
        <v>30</v>
      </c>
      <c r="C14" s="45">
        <v>122025</v>
      </c>
      <c r="D14" s="45">
        <v>122025</v>
      </c>
      <c r="E14" s="14">
        <v>61675.03</v>
      </c>
      <c r="F14" s="6">
        <f t="shared" si="0"/>
        <v>50.542946117598852</v>
      </c>
    </row>
    <row r="15" spans="1:8" ht="14.4" x14ac:dyDescent="0.3">
      <c r="A15" s="9" t="s">
        <v>155</v>
      </c>
      <c r="B15" s="50" t="s">
        <v>31</v>
      </c>
      <c r="C15" s="46">
        <v>190000</v>
      </c>
      <c r="D15" s="46">
        <v>190000</v>
      </c>
      <c r="E15" s="29">
        <v>43781.22</v>
      </c>
      <c r="F15" s="6">
        <f t="shared" si="0"/>
        <v>23.042747368421054</v>
      </c>
    </row>
    <row r="16" spans="1:8" x14ac:dyDescent="0.25">
      <c r="A16" s="53" t="s">
        <v>172</v>
      </c>
      <c r="B16" s="49" t="s">
        <v>33</v>
      </c>
      <c r="C16" s="6">
        <v>190000</v>
      </c>
      <c r="D16" s="6">
        <v>190000</v>
      </c>
      <c r="E16" s="14">
        <v>43781.22</v>
      </c>
      <c r="F16" s="6">
        <f t="shared" si="0"/>
        <v>23.042747368421054</v>
      </c>
    </row>
    <row r="17" spans="1:10" x14ac:dyDescent="0.25">
      <c r="A17" s="9" t="s">
        <v>156</v>
      </c>
      <c r="B17" s="50" t="s">
        <v>34</v>
      </c>
      <c r="C17" s="10"/>
      <c r="D17" s="10"/>
      <c r="E17" s="29">
        <v>7666.68</v>
      </c>
      <c r="F17" s="6" t="e">
        <f>E17/D17*100</f>
        <v>#DIV/0!</v>
      </c>
    </row>
    <row r="18" spans="1:10" x14ac:dyDescent="0.25">
      <c r="A18" s="53" t="s">
        <v>173</v>
      </c>
      <c r="B18" s="49" t="s">
        <v>34</v>
      </c>
      <c r="C18" s="6"/>
      <c r="D18" s="6"/>
      <c r="E18" s="14">
        <v>7666.68</v>
      </c>
      <c r="F18" s="6" t="e">
        <f t="shared" si="0"/>
        <v>#DIV/0!</v>
      </c>
    </row>
    <row r="19" spans="1:10" s="3" customFormat="1" x14ac:dyDescent="0.25">
      <c r="A19" s="57" t="s">
        <v>157</v>
      </c>
      <c r="B19" s="58" t="s">
        <v>158</v>
      </c>
      <c r="C19" s="24">
        <v>1293050</v>
      </c>
      <c r="D19" s="24">
        <v>1293095</v>
      </c>
      <c r="E19" s="59">
        <v>585916.96</v>
      </c>
      <c r="F19" s="60">
        <f t="shared" si="0"/>
        <v>45.311207606556358</v>
      </c>
    </row>
    <row r="20" spans="1:10" x14ac:dyDescent="0.25">
      <c r="A20" s="57" t="s">
        <v>148</v>
      </c>
      <c r="B20" s="58" t="s">
        <v>130</v>
      </c>
      <c r="C20" s="24">
        <v>1293050</v>
      </c>
      <c r="D20" s="24">
        <v>1293095</v>
      </c>
      <c r="E20" s="59">
        <v>585916.96</v>
      </c>
      <c r="F20" s="60">
        <f t="shared" si="0"/>
        <v>45.311207606556358</v>
      </c>
    </row>
    <row r="21" spans="1:10" ht="26.4" x14ac:dyDescent="0.25">
      <c r="A21" s="58" t="s">
        <v>131</v>
      </c>
      <c r="B21" s="58" t="s">
        <v>181</v>
      </c>
      <c r="C21" s="24">
        <v>886000</v>
      </c>
      <c r="D21" s="24">
        <v>886000</v>
      </c>
      <c r="E21" s="59">
        <v>440104.49</v>
      </c>
      <c r="F21" s="60">
        <f t="shared" si="0"/>
        <v>49.673193002257335</v>
      </c>
    </row>
    <row r="22" spans="1:10" x14ac:dyDescent="0.25">
      <c r="A22" s="50" t="s">
        <v>152</v>
      </c>
      <c r="B22" s="50" t="s">
        <v>27</v>
      </c>
      <c r="C22" s="15">
        <v>886000</v>
      </c>
      <c r="D22" s="15">
        <v>886000</v>
      </c>
      <c r="E22" s="29">
        <v>440104.49</v>
      </c>
      <c r="F22" s="6">
        <f t="shared" ref="F22:F85" si="1">E22/D22*100</f>
        <v>49.673193002257335</v>
      </c>
    </row>
    <row r="23" spans="1:10" x14ac:dyDescent="0.25">
      <c r="A23" s="50" t="s">
        <v>174</v>
      </c>
      <c r="B23" s="50" t="s">
        <v>27</v>
      </c>
      <c r="C23" s="15">
        <v>886000</v>
      </c>
      <c r="D23" s="15">
        <v>886000</v>
      </c>
      <c r="E23" s="29">
        <v>440104.49</v>
      </c>
      <c r="F23" s="6">
        <f t="shared" si="1"/>
        <v>49.673193002257335</v>
      </c>
      <c r="J23" s="2" t="s">
        <v>1</v>
      </c>
    </row>
    <row r="24" spans="1:10" ht="14.4" x14ac:dyDescent="0.3">
      <c r="A24" s="51" t="s">
        <v>132</v>
      </c>
      <c r="B24" s="49" t="s">
        <v>60</v>
      </c>
      <c r="C24" s="45">
        <v>886000</v>
      </c>
      <c r="D24" s="45">
        <v>886000</v>
      </c>
      <c r="E24" s="14">
        <v>440104.49</v>
      </c>
      <c r="F24" s="6">
        <f t="shared" si="1"/>
        <v>49.673193002257335</v>
      </c>
    </row>
    <row r="25" spans="1:10" x14ac:dyDescent="0.25">
      <c r="A25" s="48" t="s">
        <v>133</v>
      </c>
      <c r="B25" s="49" t="s">
        <v>61</v>
      </c>
      <c r="C25" s="16">
        <v>790155</v>
      </c>
      <c r="D25" s="16">
        <v>790155</v>
      </c>
      <c r="E25" s="14">
        <v>384407.84</v>
      </c>
      <c r="F25" s="6">
        <f t="shared" si="1"/>
        <v>48.649675063753314</v>
      </c>
    </row>
    <row r="26" spans="1:10" x14ac:dyDescent="0.25">
      <c r="A26" s="38">
        <v>3111</v>
      </c>
      <c r="B26" s="49" t="s">
        <v>63</v>
      </c>
      <c r="C26" s="16"/>
      <c r="D26" s="16"/>
      <c r="E26" s="14">
        <v>322753.53999999998</v>
      </c>
      <c r="F26" s="6" t="e">
        <f t="shared" si="1"/>
        <v>#DIV/0!</v>
      </c>
    </row>
    <row r="27" spans="1:10" x14ac:dyDescent="0.25">
      <c r="A27" s="38">
        <v>3121</v>
      </c>
      <c r="B27" s="49" t="s">
        <v>64</v>
      </c>
      <c r="C27" s="16"/>
      <c r="D27" s="16"/>
      <c r="E27" s="14">
        <v>8400</v>
      </c>
      <c r="F27" s="6" t="e">
        <f t="shared" si="1"/>
        <v>#DIV/0!</v>
      </c>
    </row>
    <row r="28" spans="1:10" x14ac:dyDescent="0.25">
      <c r="A28" s="38">
        <v>3132</v>
      </c>
      <c r="B28" s="49" t="s">
        <v>66</v>
      </c>
      <c r="C28" s="16"/>
      <c r="D28" s="16"/>
      <c r="E28" s="14">
        <v>53254.3</v>
      </c>
      <c r="F28" s="6" t="e">
        <f t="shared" si="1"/>
        <v>#DIV/0!</v>
      </c>
    </row>
    <row r="29" spans="1:10" x14ac:dyDescent="0.25">
      <c r="A29" s="48" t="s">
        <v>134</v>
      </c>
      <c r="B29" s="49" t="s">
        <v>67</v>
      </c>
      <c r="C29" s="6">
        <v>95245</v>
      </c>
      <c r="D29" s="6">
        <v>95245</v>
      </c>
      <c r="E29" s="14">
        <v>55096.65</v>
      </c>
      <c r="F29" s="6">
        <f t="shared" si="1"/>
        <v>57.847288571578559</v>
      </c>
    </row>
    <row r="30" spans="1:10" x14ac:dyDescent="0.25">
      <c r="A30" s="38">
        <v>3211</v>
      </c>
      <c r="B30" s="49" t="s">
        <v>69</v>
      </c>
      <c r="C30" s="6"/>
      <c r="D30" s="6"/>
      <c r="E30" s="14">
        <v>1942.6</v>
      </c>
      <c r="F30" s="6" t="e">
        <f t="shared" si="1"/>
        <v>#DIV/0!</v>
      </c>
    </row>
    <row r="31" spans="1:10" x14ac:dyDescent="0.25">
      <c r="A31" s="38">
        <v>3212</v>
      </c>
      <c r="B31" s="49" t="s">
        <v>70</v>
      </c>
      <c r="C31" s="6"/>
      <c r="D31" s="6"/>
      <c r="E31" s="14">
        <v>9269.49</v>
      </c>
      <c r="F31" s="6" t="e">
        <f t="shared" si="1"/>
        <v>#DIV/0!</v>
      </c>
    </row>
    <row r="32" spans="1:10" x14ac:dyDescent="0.25">
      <c r="A32" s="38">
        <v>3213</v>
      </c>
      <c r="B32" s="49" t="s">
        <v>71</v>
      </c>
      <c r="C32" s="6"/>
      <c r="D32" s="6"/>
      <c r="E32" s="14">
        <v>750</v>
      </c>
      <c r="F32" s="6" t="e">
        <f t="shared" si="1"/>
        <v>#DIV/0!</v>
      </c>
    </row>
    <row r="33" spans="1:6" x14ac:dyDescent="0.25">
      <c r="A33" s="38">
        <v>3221</v>
      </c>
      <c r="B33" s="49" t="s">
        <v>73</v>
      </c>
      <c r="C33" s="6"/>
      <c r="D33" s="6"/>
      <c r="E33" s="14">
        <v>642.73</v>
      </c>
      <c r="F33" s="6" t="e">
        <f t="shared" si="1"/>
        <v>#DIV/0!</v>
      </c>
    </row>
    <row r="34" spans="1:6" x14ac:dyDescent="0.25">
      <c r="A34" s="38">
        <v>3223</v>
      </c>
      <c r="B34" s="49" t="s">
        <v>75</v>
      </c>
      <c r="C34" s="6"/>
      <c r="D34" s="6"/>
      <c r="E34" s="14">
        <v>15000</v>
      </c>
      <c r="F34" s="6" t="e">
        <f t="shared" si="1"/>
        <v>#DIV/0!</v>
      </c>
    </row>
    <row r="35" spans="1:6" x14ac:dyDescent="0.25">
      <c r="A35" s="38">
        <v>3231</v>
      </c>
      <c r="B35" s="49" t="s">
        <v>80</v>
      </c>
      <c r="C35" s="6"/>
      <c r="D35" s="6"/>
      <c r="E35" s="14">
        <v>4828.7700000000004</v>
      </c>
      <c r="F35" s="6" t="e">
        <f t="shared" si="1"/>
        <v>#DIV/0!</v>
      </c>
    </row>
    <row r="36" spans="1:6" x14ac:dyDescent="0.25">
      <c r="A36" s="38">
        <v>3232</v>
      </c>
      <c r="B36" s="49" t="s">
        <v>81</v>
      </c>
      <c r="C36" s="6"/>
      <c r="D36" s="6"/>
      <c r="E36" s="14">
        <v>2282.9</v>
      </c>
      <c r="F36" s="6" t="e">
        <f t="shared" si="1"/>
        <v>#DIV/0!</v>
      </c>
    </row>
    <row r="37" spans="1:6" x14ac:dyDescent="0.25">
      <c r="A37" s="38">
        <v>3233</v>
      </c>
      <c r="B37" s="49" t="s">
        <v>82</v>
      </c>
      <c r="C37" s="6"/>
      <c r="D37" s="6"/>
      <c r="E37" s="14">
        <v>1312</v>
      </c>
      <c r="F37" s="6" t="e">
        <f t="shared" si="1"/>
        <v>#DIV/0!</v>
      </c>
    </row>
    <row r="38" spans="1:6" x14ac:dyDescent="0.25">
      <c r="A38" s="38">
        <v>3234</v>
      </c>
      <c r="B38" s="49" t="s">
        <v>83</v>
      </c>
      <c r="C38" s="6"/>
      <c r="D38" s="6"/>
      <c r="E38" s="14">
        <v>519.99</v>
      </c>
      <c r="F38" s="6" t="e">
        <f t="shared" si="1"/>
        <v>#DIV/0!</v>
      </c>
    </row>
    <row r="39" spans="1:6" x14ac:dyDescent="0.25">
      <c r="A39" s="38">
        <v>3235</v>
      </c>
      <c r="B39" s="49" t="s">
        <v>84</v>
      </c>
      <c r="C39" s="6"/>
      <c r="D39" s="6"/>
      <c r="E39" s="14">
        <v>700</v>
      </c>
      <c r="F39" s="6" t="e">
        <f t="shared" si="1"/>
        <v>#DIV/0!</v>
      </c>
    </row>
    <row r="40" spans="1:6" x14ac:dyDescent="0.25">
      <c r="A40" s="38">
        <v>3236</v>
      </c>
      <c r="B40" s="49" t="s">
        <v>85</v>
      </c>
      <c r="C40" s="6"/>
      <c r="D40" s="6"/>
      <c r="E40" s="14">
        <v>960</v>
      </c>
      <c r="F40" s="6" t="e">
        <f t="shared" si="1"/>
        <v>#DIV/0!</v>
      </c>
    </row>
    <row r="41" spans="1:6" x14ac:dyDescent="0.25">
      <c r="A41" s="38">
        <v>3238</v>
      </c>
      <c r="B41" s="49" t="s">
        <v>87</v>
      </c>
      <c r="C41" s="6"/>
      <c r="D41" s="6"/>
      <c r="E41" s="14">
        <v>6143.46</v>
      </c>
      <c r="F41" s="6" t="e">
        <f t="shared" si="1"/>
        <v>#DIV/0!</v>
      </c>
    </row>
    <row r="42" spans="1:6" x14ac:dyDescent="0.25">
      <c r="A42" s="38">
        <v>3239</v>
      </c>
      <c r="B42" s="49" t="s">
        <v>88</v>
      </c>
      <c r="C42" s="6"/>
      <c r="D42" s="6"/>
      <c r="E42" s="14">
        <v>2600.08</v>
      </c>
      <c r="F42" s="6" t="e">
        <f t="shared" si="1"/>
        <v>#DIV/0!</v>
      </c>
    </row>
    <row r="43" spans="1:6" ht="26.4" x14ac:dyDescent="0.25">
      <c r="A43" s="38">
        <v>3291</v>
      </c>
      <c r="B43" s="49" t="s">
        <v>90</v>
      </c>
      <c r="C43" s="6"/>
      <c r="D43" s="6"/>
      <c r="E43" s="14">
        <v>3881.84</v>
      </c>
      <c r="F43" s="6" t="e">
        <f t="shared" si="1"/>
        <v>#DIV/0!</v>
      </c>
    </row>
    <row r="44" spans="1:6" x14ac:dyDescent="0.25">
      <c r="A44" s="38">
        <v>3292</v>
      </c>
      <c r="B44" s="49" t="s">
        <v>91</v>
      </c>
      <c r="C44" s="6"/>
      <c r="D44" s="6"/>
      <c r="E44" s="14">
        <v>1828.37</v>
      </c>
      <c r="F44" s="6" t="e">
        <f t="shared" si="1"/>
        <v>#DIV/0!</v>
      </c>
    </row>
    <row r="45" spans="1:6" x14ac:dyDescent="0.25">
      <c r="A45" s="38">
        <v>3294</v>
      </c>
      <c r="B45" s="49" t="s">
        <v>93</v>
      </c>
      <c r="C45" s="6"/>
      <c r="D45" s="6"/>
      <c r="E45" s="14">
        <v>720</v>
      </c>
      <c r="F45" s="6" t="e">
        <f t="shared" si="1"/>
        <v>#DIV/0!</v>
      </c>
    </row>
    <row r="46" spans="1:6" x14ac:dyDescent="0.25">
      <c r="A46" s="38">
        <v>3295</v>
      </c>
      <c r="B46" s="49" t="s">
        <v>94</v>
      </c>
      <c r="C46" s="6"/>
      <c r="D46" s="6"/>
      <c r="E46" s="14">
        <v>1138</v>
      </c>
      <c r="F46" s="6" t="e">
        <f t="shared" si="1"/>
        <v>#DIV/0!</v>
      </c>
    </row>
    <row r="47" spans="1:6" x14ac:dyDescent="0.25">
      <c r="A47" s="38">
        <v>3299</v>
      </c>
      <c r="B47" s="49" t="s">
        <v>89</v>
      </c>
      <c r="C47" s="6"/>
      <c r="D47" s="6"/>
      <c r="E47" s="14">
        <v>576.41999999999996</v>
      </c>
      <c r="F47" s="6" t="e">
        <f t="shared" si="1"/>
        <v>#DIV/0!</v>
      </c>
    </row>
    <row r="48" spans="1:6" x14ac:dyDescent="0.25">
      <c r="A48" s="48" t="s">
        <v>135</v>
      </c>
      <c r="B48" s="49" t="s">
        <v>136</v>
      </c>
      <c r="C48" s="6">
        <v>600</v>
      </c>
      <c r="D48" s="6">
        <v>600</v>
      </c>
      <c r="E48" s="14">
        <v>600</v>
      </c>
      <c r="F48" s="6">
        <f t="shared" si="1"/>
        <v>100</v>
      </c>
    </row>
    <row r="49" spans="1:6" x14ac:dyDescent="0.25">
      <c r="A49" s="38">
        <v>3431</v>
      </c>
      <c r="B49" s="49" t="s">
        <v>97</v>
      </c>
      <c r="C49" s="6"/>
      <c r="D49" s="6"/>
      <c r="E49" s="14">
        <v>600</v>
      </c>
      <c r="F49" s="6" t="e">
        <f t="shared" si="1"/>
        <v>#DIV/0!</v>
      </c>
    </row>
    <row r="50" spans="1:6" x14ac:dyDescent="0.25">
      <c r="A50" s="58" t="s">
        <v>146</v>
      </c>
      <c r="B50" s="58" t="s">
        <v>140</v>
      </c>
      <c r="C50" s="24">
        <v>14000</v>
      </c>
      <c r="D50" s="24">
        <v>14000</v>
      </c>
      <c r="E50" s="59"/>
      <c r="F50" s="60">
        <f t="shared" si="1"/>
        <v>0</v>
      </c>
    </row>
    <row r="51" spans="1:6" x14ac:dyDescent="0.25">
      <c r="A51" s="50" t="s">
        <v>152</v>
      </c>
      <c r="B51" s="50" t="s">
        <v>27</v>
      </c>
      <c r="C51" s="15">
        <v>14000</v>
      </c>
      <c r="D51" s="15">
        <v>14000</v>
      </c>
      <c r="E51" s="29"/>
      <c r="F51" s="6">
        <f t="shared" si="1"/>
        <v>0</v>
      </c>
    </row>
    <row r="52" spans="1:6" x14ac:dyDescent="0.25">
      <c r="A52" s="50" t="s">
        <v>169</v>
      </c>
      <c r="B52" s="50" t="s">
        <v>27</v>
      </c>
      <c r="C52" s="15">
        <v>14000</v>
      </c>
      <c r="D52" s="15">
        <v>14000</v>
      </c>
      <c r="E52" s="29"/>
      <c r="F52" s="6">
        <f t="shared" si="1"/>
        <v>0</v>
      </c>
    </row>
    <row r="53" spans="1:6" x14ac:dyDescent="0.25">
      <c r="A53" s="51" t="s">
        <v>132</v>
      </c>
      <c r="B53" s="49" t="s">
        <v>60</v>
      </c>
      <c r="C53" s="16">
        <v>14000</v>
      </c>
      <c r="D53" s="16">
        <v>14000</v>
      </c>
      <c r="E53" s="14"/>
      <c r="F53" s="6">
        <f t="shared" si="1"/>
        <v>0</v>
      </c>
    </row>
    <row r="54" spans="1:6" x14ac:dyDescent="0.25">
      <c r="A54" s="48" t="s">
        <v>134</v>
      </c>
      <c r="B54" s="49" t="s">
        <v>67</v>
      </c>
      <c r="C54" s="16">
        <v>14000</v>
      </c>
      <c r="D54" s="16">
        <v>14000</v>
      </c>
      <c r="E54" s="14"/>
      <c r="F54" s="6">
        <f t="shared" si="1"/>
        <v>0</v>
      </c>
    </row>
    <row r="55" spans="1:6" x14ac:dyDescent="0.25">
      <c r="A55" s="38">
        <v>3237</v>
      </c>
      <c r="B55" s="49" t="s">
        <v>86</v>
      </c>
      <c r="C55" s="6">
        <v>14000</v>
      </c>
      <c r="D55" s="6">
        <v>14000</v>
      </c>
      <c r="E55" s="14"/>
      <c r="F55" s="6">
        <f t="shared" si="1"/>
        <v>0</v>
      </c>
    </row>
    <row r="56" spans="1:6" ht="27" x14ac:dyDescent="0.3">
      <c r="A56" s="58" t="s">
        <v>147</v>
      </c>
      <c r="B56" s="58" t="s">
        <v>141</v>
      </c>
      <c r="C56" s="61">
        <v>393095</v>
      </c>
      <c r="D56" s="61">
        <v>393095</v>
      </c>
      <c r="E56" s="59">
        <v>145812.47</v>
      </c>
      <c r="F56" s="60">
        <f t="shared" si="1"/>
        <v>37.093443060837714</v>
      </c>
    </row>
    <row r="57" spans="1:6" ht="14.4" x14ac:dyDescent="0.3">
      <c r="A57" s="50" t="s">
        <v>153</v>
      </c>
      <c r="B57" s="50" t="s">
        <v>28</v>
      </c>
      <c r="C57" s="46">
        <v>81070</v>
      </c>
      <c r="D57" s="46">
        <v>81070</v>
      </c>
      <c r="E57" s="29">
        <v>32689.54</v>
      </c>
      <c r="F57" s="6">
        <f t="shared" si="1"/>
        <v>40.322610090045643</v>
      </c>
    </row>
    <row r="58" spans="1:6" x14ac:dyDescent="0.25">
      <c r="A58" s="50" t="s">
        <v>175</v>
      </c>
      <c r="B58" s="50" t="s">
        <v>28</v>
      </c>
      <c r="C58" s="10">
        <v>81070</v>
      </c>
      <c r="D58" s="10">
        <v>81070</v>
      </c>
      <c r="E58" s="29">
        <v>32689.54</v>
      </c>
      <c r="F58" s="6">
        <f t="shared" si="1"/>
        <v>40.322610090045643</v>
      </c>
    </row>
    <row r="59" spans="1:6" x14ac:dyDescent="0.25">
      <c r="A59" s="51" t="s">
        <v>132</v>
      </c>
      <c r="B59" s="49" t="s">
        <v>60</v>
      </c>
      <c r="C59" s="6">
        <v>81070</v>
      </c>
      <c r="D59" s="6">
        <v>81070</v>
      </c>
      <c r="E59" s="14">
        <v>27747.23</v>
      </c>
      <c r="F59" s="6">
        <f t="shared" si="1"/>
        <v>34.226261255704948</v>
      </c>
    </row>
    <row r="60" spans="1:6" x14ac:dyDescent="0.25">
      <c r="A60" s="48" t="s">
        <v>134</v>
      </c>
      <c r="B60" s="49" t="s">
        <v>67</v>
      </c>
      <c r="C60" s="6">
        <v>81070</v>
      </c>
      <c r="D60" s="6">
        <v>81070</v>
      </c>
      <c r="E60" s="14">
        <v>27747.23</v>
      </c>
      <c r="F60" s="6">
        <f t="shared" si="1"/>
        <v>34.226261255704948</v>
      </c>
    </row>
    <row r="61" spans="1:6" x14ac:dyDescent="0.25">
      <c r="A61" s="38">
        <v>3213</v>
      </c>
      <c r="B61" s="49" t="s">
        <v>71</v>
      </c>
      <c r="C61" s="6"/>
      <c r="D61" s="6"/>
      <c r="E61" s="14">
        <v>195</v>
      </c>
      <c r="F61" s="6" t="e">
        <f t="shared" si="1"/>
        <v>#DIV/0!</v>
      </c>
    </row>
    <row r="62" spans="1:6" x14ac:dyDescent="0.25">
      <c r="A62" s="38">
        <v>3221</v>
      </c>
      <c r="B62" s="49" t="s">
        <v>73</v>
      </c>
      <c r="C62" s="6"/>
      <c r="D62" s="6"/>
      <c r="E62" s="14">
        <v>2412.7399999999998</v>
      </c>
      <c r="F62" s="6" t="e">
        <f t="shared" si="1"/>
        <v>#DIV/0!</v>
      </c>
    </row>
    <row r="63" spans="1:6" x14ac:dyDescent="0.25">
      <c r="A63" s="38">
        <v>3222</v>
      </c>
      <c r="B63" s="49" t="s">
        <v>74</v>
      </c>
      <c r="C63" s="6"/>
      <c r="D63" s="6"/>
      <c r="E63" s="14">
        <v>1900</v>
      </c>
      <c r="F63" s="6" t="e">
        <f t="shared" si="1"/>
        <v>#DIV/0!</v>
      </c>
    </row>
    <row r="64" spans="1:6" x14ac:dyDescent="0.25">
      <c r="A64" s="38">
        <v>3223</v>
      </c>
      <c r="B64" s="49" t="s">
        <v>75</v>
      </c>
      <c r="C64" s="6"/>
      <c r="D64" s="6"/>
      <c r="E64" s="14">
        <v>2947.04</v>
      </c>
      <c r="F64" s="6" t="e">
        <f t="shared" si="1"/>
        <v>#DIV/0!</v>
      </c>
    </row>
    <row r="65" spans="1:6" x14ac:dyDescent="0.25">
      <c r="A65" s="38">
        <v>3224</v>
      </c>
      <c r="B65" s="49" t="s">
        <v>76</v>
      </c>
      <c r="C65" s="6"/>
      <c r="D65" s="6"/>
      <c r="E65" s="14">
        <v>369.53</v>
      </c>
      <c r="F65" s="6" t="e">
        <f t="shared" si="1"/>
        <v>#DIV/0!</v>
      </c>
    </row>
    <row r="66" spans="1:6" x14ac:dyDescent="0.25">
      <c r="A66" s="38">
        <v>3225</v>
      </c>
      <c r="B66" s="49" t="s">
        <v>77</v>
      </c>
      <c r="C66" s="6"/>
      <c r="D66" s="6"/>
      <c r="E66" s="14">
        <v>2646.51</v>
      </c>
      <c r="F66" s="6" t="e">
        <f t="shared" si="1"/>
        <v>#DIV/0!</v>
      </c>
    </row>
    <row r="67" spans="1:6" x14ac:dyDescent="0.25">
      <c r="A67" s="38">
        <v>3227</v>
      </c>
      <c r="B67" s="49" t="s">
        <v>78</v>
      </c>
      <c r="C67" s="6"/>
      <c r="D67" s="6"/>
      <c r="E67" s="14">
        <v>996.95</v>
      </c>
      <c r="F67" s="6" t="e">
        <f t="shared" si="1"/>
        <v>#DIV/0!</v>
      </c>
    </row>
    <row r="68" spans="1:6" x14ac:dyDescent="0.25">
      <c r="A68" s="38">
        <v>3231</v>
      </c>
      <c r="B68" s="49" t="s">
        <v>80</v>
      </c>
      <c r="C68" s="6"/>
      <c r="D68" s="6"/>
      <c r="E68" s="14">
        <v>854.81</v>
      </c>
      <c r="F68" s="6" t="e">
        <f t="shared" si="1"/>
        <v>#DIV/0!</v>
      </c>
    </row>
    <row r="69" spans="1:6" x14ac:dyDescent="0.25">
      <c r="A69" s="38">
        <v>3232</v>
      </c>
      <c r="B69" s="49" t="s">
        <v>81</v>
      </c>
      <c r="C69" s="6"/>
      <c r="D69" s="6"/>
      <c r="E69" s="14">
        <v>5882.91</v>
      </c>
      <c r="F69" s="6" t="e">
        <f t="shared" si="1"/>
        <v>#DIV/0!</v>
      </c>
    </row>
    <row r="70" spans="1:6" x14ac:dyDescent="0.25">
      <c r="A70" s="38">
        <v>3233</v>
      </c>
      <c r="B70" s="49" t="s">
        <v>82</v>
      </c>
      <c r="C70" s="6"/>
      <c r="D70" s="6"/>
      <c r="E70" s="14">
        <v>4545.97</v>
      </c>
      <c r="F70" s="6" t="e">
        <f t="shared" si="1"/>
        <v>#DIV/0!</v>
      </c>
    </row>
    <row r="71" spans="1:6" x14ac:dyDescent="0.25">
      <c r="A71" s="38">
        <v>3234</v>
      </c>
      <c r="B71" s="49" t="s">
        <v>83</v>
      </c>
      <c r="C71" s="6"/>
      <c r="D71" s="6"/>
      <c r="E71" s="14">
        <v>80.25</v>
      </c>
      <c r="F71" s="6" t="e">
        <f t="shared" si="1"/>
        <v>#DIV/0!</v>
      </c>
    </row>
    <row r="72" spans="1:6" x14ac:dyDescent="0.25">
      <c r="A72" s="38">
        <v>3235</v>
      </c>
      <c r="B72" s="49" t="s">
        <v>84</v>
      </c>
      <c r="C72" s="6"/>
      <c r="D72" s="6"/>
      <c r="E72" s="14">
        <v>1044.29</v>
      </c>
      <c r="F72" s="6" t="e">
        <f t="shared" si="1"/>
        <v>#DIV/0!</v>
      </c>
    </row>
    <row r="73" spans="1:6" x14ac:dyDescent="0.25">
      <c r="A73" s="38">
        <v>3237</v>
      </c>
      <c r="B73" s="49" t="s">
        <v>86</v>
      </c>
      <c r="C73" s="6"/>
      <c r="D73" s="6"/>
      <c r="E73" s="14">
        <v>537.57000000000005</v>
      </c>
      <c r="F73" s="6" t="e">
        <f t="shared" si="1"/>
        <v>#DIV/0!</v>
      </c>
    </row>
    <row r="74" spans="1:6" x14ac:dyDescent="0.25">
      <c r="A74" s="38">
        <v>3238</v>
      </c>
      <c r="B74" s="49" t="s">
        <v>87</v>
      </c>
      <c r="C74" s="6"/>
      <c r="D74" s="6"/>
      <c r="E74" s="14">
        <v>1167.24</v>
      </c>
      <c r="F74" s="6" t="e">
        <f t="shared" si="1"/>
        <v>#DIV/0!</v>
      </c>
    </row>
    <row r="75" spans="1:6" x14ac:dyDescent="0.25">
      <c r="A75" s="38">
        <v>3239</v>
      </c>
      <c r="B75" s="49" t="s">
        <v>88</v>
      </c>
      <c r="C75" s="6"/>
      <c r="D75" s="6"/>
      <c r="E75" s="14">
        <v>954.44</v>
      </c>
      <c r="F75" s="6" t="e">
        <f t="shared" si="1"/>
        <v>#DIV/0!</v>
      </c>
    </row>
    <row r="76" spans="1:6" x14ac:dyDescent="0.25">
      <c r="A76" s="38">
        <v>3292</v>
      </c>
      <c r="B76" s="49" t="s">
        <v>91</v>
      </c>
      <c r="C76" s="6"/>
      <c r="D76" s="6"/>
      <c r="E76" s="14">
        <v>850.61</v>
      </c>
      <c r="F76" s="6" t="e">
        <f t="shared" si="1"/>
        <v>#DIV/0!</v>
      </c>
    </row>
    <row r="77" spans="1:6" x14ac:dyDescent="0.25">
      <c r="A77" s="38">
        <v>3293</v>
      </c>
      <c r="B77" s="49" t="s">
        <v>92</v>
      </c>
      <c r="C77" s="6"/>
      <c r="D77" s="6"/>
      <c r="E77" s="14">
        <v>147.58000000000001</v>
      </c>
      <c r="F77" s="6" t="e">
        <f t="shared" si="1"/>
        <v>#DIV/0!</v>
      </c>
    </row>
    <row r="78" spans="1:6" x14ac:dyDescent="0.25">
      <c r="A78" s="38">
        <v>3295</v>
      </c>
      <c r="B78" s="49" t="s">
        <v>94</v>
      </c>
      <c r="C78" s="6"/>
      <c r="D78" s="6"/>
      <c r="E78" s="14">
        <v>80.06</v>
      </c>
      <c r="F78" s="6" t="e">
        <f t="shared" si="1"/>
        <v>#DIV/0!</v>
      </c>
    </row>
    <row r="79" spans="1:6" x14ac:dyDescent="0.25">
      <c r="A79" s="38">
        <v>3299</v>
      </c>
      <c r="B79" s="49" t="s">
        <v>89</v>
      </c>
      <c r="C79" s="6"/>
      <c r="D79" s="6"/>
      <c r="E79" s="14">
        <v>133.72999999999999</v>
      </c>
      <c r="F79" s="6" t="e">
        <f t="shared" si="1"/>
        <v>#DIV/0!</v>
      </c>
    </row>
    <row r="80" spans="1:6" x14ac:dyDescent="0.25">
      <c r="A80" s="51" t="s">
        <v>137</v>
      </c>
      <c r="B80" s="49" t="s">
        <v>138</v>
      </c>
      <c r="C80" s="6"/>
      <c r="D80" s="6"/>
      <c r="E80" s="14">
        <v>4942.3100000000004</v>
      </c>
      <c r="F80" s="6" t="e">
        <f t="shared" si="1"/>
        <v>#DIV/0!</v>
      </c>
    </row>
    <row r="81" spans="1:8" x14ac:dyDescent="0.25">
      <c r="A81" s="48" t="s">
        <v>142</v>
      </c>
      <c r="B81" s="49" t="s">
        <v>101</v>
      </c>
      <c r="C81" s="6"/>
      <c r="D81" s="6"/>
      <c r="E81" s="14">
        <v>3680</v>
      </c>
      <c r="F81" s="6" t="e">
        <f t="shared" si="1"/>
        <v>#DIV/0!</v>
      </c>
    </row>
    <row r="82" spans="1:8" x14ac:dyDescent="0.25">
      <c r="A82" s="38">
        <v>4126</v>
      </c>
      <c r="B82" s="49" t="s">
        <v>105</v>
      </c>
      <c r="C82" s="6"/>
      <c r="D82" s="6"/>
      <c r="E82" s="14">
        <v>3680</v>
      </c>
      <c r="F82" s="6" t="e">
        <f t="shared" si="1"/>
        <v>#DIV/0!</v>
      </c>
    </row>
    <row r="83" spans="1:8" x14ac:dyDescent="0.25">
      <c r="A83" s="48" t="s">
        <v>139</v>
      </c>
      <c r="B83" s="49" t="s">
        <v>106</v>
      </c>
      <c r="C83" s="6"/>
      <c r="D83" s="6"/>
      <c r="E83" s="14">
        <v>1262.31</v>
      </c>
      <c r="F83" s="6" t="e">
        <f t="shared" si="1"/>
        <v>#DIV/0!</v>
      </c>
    </row>
    <row r="84" spans="1:8" x14ac:dyDescent="0.25">
      <c r="A84" s="38">
        <v>4222</v>
      </c>
      <c r="B84" s="49" t="s">
        <v>111</v>
      </c>
      <c r="C84" s="6"/>
      <c r="D84" s="6"/>
      <c r="E84" s="14">
        <v>0.11</v>
      </c>
      <c r="F84" s="6" t="e">
        <f t="shared" si="1"/>
        <v>#DIV/0!</v>
      </c>
    </row>
    <row r="85" spans="1:8" x14ac:dyDescent="0.25">
      <c r="A85" s="38">
        <v>4225</v>
      </c>
      <c r="B85" s="49" t="s">
        <v>186</v>
      </c>
      <c r="C85" s="6"/>
      <c r="D85" s="6"/>
      <c r="E85" s="14">
        <v>1262.2</v>
      </c>
      <c r="F85" s="6" t="e">
        <f t="shared" si="1"/>
        <v>#DIV/0!</v>
      </c>
    </row>
    <row r="86" spans="1:8" x14ac:dyDescent="0.25">
      <c r="A86" s="50" t="s">
        <v>154</v>
      </c>
      <c r="B86" s="50" t="s">
        <v>143</v>
      </c>
      <c r="C86" s="15">
        <v>122025</v>
      </c>
      <c r="D86" s="15">
        <v>122025</v>
      </c>
      <c r="E86" s="29">
        <v>61675.03</v>
      </c>
      <c r="F86" s="6">
        <f t="shared" ref="F86:F128" si="2">E86/D86*100</f>
        <v>50.542946117598852</v>
      </c>
    </row>
    <row r="87" spans="1:8" x14ac:dyDescent="0.25">
      <c r="A87" s="50" t="s">
        <v>176</v>
      </c>
      <c r="B87" s="50" t="s">
        <v>143</v>
      </c>
      <c r="C87" s="15">
        <v>122025</v>
      </c>
      <c r="D87" s="15">
        <v>122025</v>
      </c>
      <c r="E87" s="29">
        <v>61675.03</v>
      </c>
      <c r="F87" s="6">
        <f t="shared" si="2"/>
        <v>50.542946117598852</v>
      </c>
    </row>
    <row r="88" spans="1:8" x14ac:dyDescent="0.25">
      <c r="A88" s="51" t="s">
        <v>132</v>
      </c>
      <c r="B88" s="49" t="s">
        <v>60</v>
      </c>
      <c r="C88" s="16">
        <v>122025</v>
      </c>
      <c r="D88" s="16">
        <v>122025</v>
      </c>
      <c r="E88" s="14">
        <v>45931.13</v>
      </c>
      <c r="F88" s="6">
        <f t="shared" si="2"/>
        <v>37.640753943863956</v>
      </c>
    </row>
    <row r="89" spans="1:8" x14ac:dyDescent="0.25">
      <c r="A89" s="48" t="s">
        <v>133</v>
      </c>
      <c r="B89" s="49" t="s">
        <v>61</v>
      </c>
      <c r="C89" s="16">
        <v>35355</v>
      </c>
      <c r="D89" s="16">
        <v>35355</v>
      </c>
      <c r="E89" s="14">
        <v>900</v>
      </c>
      <c r="F89" s="6">
        <f t="shared" si="2"/>
        <v>2.545608824777259</v>
      </c>
      <c r="H89" s="2" t="s">
        <v>1</v>
      </c>
    </row>
    <row r="90" spans="1:8" x14ac:dyDescent="0.25">
      <c r="A90" s="38">
        <v>3121</v>
      </c>
      <c r="B90" s="49" t="s">
        <v>64</v>
      </c>
      <c r="C90" s="16"/>
      <c r="D90" s="16"/>
      <c r="E90" s="14">
        <v>900</v>
      </c>
      <c r="F90" s="6" t="e">
        <f t="shared" si="2"/>
        <v>#DIV/0!</v>
      </c>
    </row>
    <row r="91" spans="1:8" x14ac:dyDescent="0.25">
      <c r="A91" s="48" t="s">
        <v>134</v>
      </c>
      <c r="B91" s="49" t="s">
        <v>67</v>
      </c>
      <c r="C91" s="6">
        <v>82530</v>
      </c>
      <c r="D91" s="6">
        <v>82530</v>
      </c>
      <c r="E91" s="14">
        <v>44528.13</v>
      </c>
      <c r="F91" s="6">
        <f t="shared" si="2"/>
        <v>53.953871319520175</v>
      </c>
    </row>
    <row r="92" spans="1:8" x14ac:dyDescent="0.25">
      <c r="A92" s="38">
        <v>3221</v>
      </c>
      <c r="B92" s="49" t="s">
        <v>73</v>
      </c>
      <c r="C92" s="6"/>
      <c r="D92" s="6"/>
      <c r="E92" s="14">
        <v>106.46</v>
      </c>
      <c r="F92" s="6" t="e">
        <f t="shared" si="2"/>
        <v>#DIV/0!</v>
      </c>
    </row>
    <row r="93" spans="1:8" x14ac:dyDescent="0.25">
      <c r="A93" s="38">
        <v>3223</v>
      </c>
      <c r="B93" s="49" t="s">
        <v>75</v>
      </c>
      <c r="C93" s="6"/>
      <c r="D93" s="6"/>
      <c r="E93" s="14">
        <v>117.94</v>
      </c>
      <c r="F93" s="6" t="e">
        <f t="shared" si="2"/>
        <v>#DIV/0!</v>
      </c>
    </row>
    <row r="94" spans="1:8" x14ac:dyDescent="0.25">
      <c r="A94" s="38">
        <v>3231</v>
      </c>
      <c r="B94" s="49" t="s">
        <v>80</v>
      </c>
      <c r="C94" s="6"/>
      <c r="D94" s="6"/>
      <c r="E94" s="14">
        <v>2237.61</v>
      </c>
      <c r="F94" s="6" t="e">
        <f t="shared" si="2"/>
        <v>#DIV/0!</v>
      </c>
    </row>
    <row r="95" spans="1:8" x14ac:dyDescent="0.25">
      <c r="A95" s="38">
        <v>3232</v>
      </c>
      <c r="B95" s="49" t="s">
        <v>81</v>
      </c>
      <c r="C95" s="6"/>
      <c r="D95" s="6"/>
      <c r="E95" s="14">
        <v>30875.51</v>
      </c>
      <c r="F95" s="6" t="e">
        <f t="shared" si="2"/>
        <v>#DIV/0!</v>
      </c>
    </row>
    <row r="96" spans="1:8" x14ac:dyDescent="0.25">
      <c r="A96" s="38">
        <v>3233</v>
      </c>
      <c r="B96" s="49" t="s">
        <v>82</v>
      </c>
      <c r="C96" s="6"/>
      <c r="D96" s="6"/>
      <c r="E96" s="14">
        <v>1197.5</v>
      </c>
      <c r="F96" s="6" t="e">
        <f t="shared" si="2"/>
        <v>#DIV/0!</v>
      </c>
    </row>
    <row r="97" spans="1:6" x14ac:dyDescent="0.25">
      <c r="A97" s="38">
        <v>3234</v>
      </c>
      <c r="B97" s="49" t="s">
        <v>83</v>
      </c>
      <c r="C97" s="6"/>
      <c r="D97" s="6"/>
      <c r="E97" s="14">
        <v>581.54</v>
      </c>
      <c r="F97" s="6" t="e">
        <f t="shared" si="2"/>
        <v>#DIV/0!</v>
      </c>
    </row>
    <row r="98" spans="1:6" x14ac:dyDescent="0.25">
      <c r="A98" s="38">
        <v>3235</v>
      </c>
      <c r="B98" s="49" t="s">
        <v>84</v>
      </c>
      <c r="C98" s="6"/>
      <c r="D98" s="6"/>
      <c r="E98" s="14">
        <v>235.75</v>
      </c>
      <c r="F98" s="6" t="e">
        <f t="shared" si="2"/>
        <v>#DIV/0!</v>
      </c>
    </row>
    <row r="99" spans="1:6" x14ac:dyDescent="0.25">
      <c r="A99" s="38">
        <v>3237</v>
      </c>
      <c r="B99" s="49" t="s">
        <v>86</v>
      </c>
      <c r="C99" s="6"/>
      <c r="D99" s="6"/>
      <c r="E99" s="14">
        <v>4702.7299999999996</v>
      </c>
      <c r="F99" s="6" t="e">
        <f t="shared" si="2"/>
        <v>#DIV/0!</v>
      </c>
    </row>
    <row r="100" spans="1:6" x14ac:dyDescent="0.25">
      <c r="A100" s="38">
        <v>3239</v>
      </c>
      <c r="B100" s="49" t="s">
        <v>88</v>
      </c>
      <c r="C100" s="6"/>
      <c r="D100" s="6"/>
      <c r="E100" s="14">
        <v>4335.17</v>
      </c>
      <c r="F100" s="6" t="e">
        <f t="shared" si="2"/>
        <v>#DIV/0!</v>
      </c>
    </row>
    <row r="101" spans="1:6" x14ac:dyDescent="0.25">
      <c r="A101" s="38">
        <v>3299</v>
      </c>
      <c r="B101" s="49" t="s">
        <v>89</v>
      </c>
      <c r="C101" s="6"/>
      <c r="D101" s="6"/>
      <c r="E101" s="14">
        <v>137.91999999999999</v>
      </c>
      <c r="F101" s="6" t="e">
        <f t="shared" si="2"/>
        <v>#DIV/0!</v>
      </c>
    </row>
    <row r="102" spans="1:6" x14ac:dyDescent="0.25">
      <c r="A102" s="48" t="s">
        <v>135</v>
      </c>
      <c r="B102" s="49" t="s">
        <v>95</v>
      </c>
      <c r="C102" s="6">
        <v>1440</v>
      </c>
      <c r="D102" s="6">
        <v>1440</v>
      </c>
      <c r="E102" s="14">
        <v>362.29</v>
      </c>
      <c r="F102" s="6">
        <f t="shared" si="2"/>
        <v>25.15902777777778</v>
      </c>
    </row>
    <row r="103" spans="1:6" x14ac:dyDescent="0.25">
      <c r="A103" s="38">
        <v>3431</v>
      </c>
      <c r="B103" s="49" t="s">
        <v>97</v>
      </c>
      <c r="C103" s="6"/>
      <c r="D103" s="6"/>
      <c r="E103" s="14">
        <v>362.29</v>
      </c>
      <c r="F103" s="6" t="e">
        <f t="shared" si="2"/>
        <v>#DIV/0!</v>
      </c>
    </row>
    <row r="104" spans="1:6" x14ac:dyDescent="0.25">
      <c r="A104" s="48" t="s">
        <v>144</v>
      </c>
      <c r="B104" s="49" t="s">
        <v>99</v>
      </c>
      <c r="C104" s="6">
        <v>2700</v>
      </c>
      <c r="D104" s="6">
        <v>2700</v>
      </c>
      <c r="E104" s="14">
        <v>140.71</v>
      </c>
      <c r="F104" s="6">
        <f t="shared" si="2"/>
        <v>5.2114814814814814</v>
      </c>
    </row>
    <row r="105" spans="1:6" ht="26.4" x14ac:dyDescent="0.25">
      <c r="A105" s="38">
        <v>3691</v>
      </c>
      <c r="B105" s="49" t="s">
        <v>44</v>
      </c>
      <c r="C105" s="6"/>
      <c r="D105" s="6"/>
      <c r="E105" s="14">
        <v>140.71</v>
      </c>
      <c r="F105" s="6" t="e">
        <f t="shared" si="2"/>
        <v>#DIV/0!</v>
      </c>
    </row>
    <row r="106" spans="1:6" x14ac:dyDescent="0.25">
      <c r="A106" s="51" t="s">
        <v>137</v>
      </c>
      <c r="B106" s="49" t="s">
        <v>138</v>
      </c>
      <c r="C106" s="6"/>
      <c r="D106" s="6"/>
      <c r="E106" s="14">
        <v>14937.5</v>
      </c>
      <c r="F106" s="6" t="e">
        <f t="shared" si="2"/>
        <v>#DIV/0!</v>
      </c>
    </row>
    <row r="107" spans="1:6" x14ac:dyDescent="0.25">
      <c r="A107" s="48" t="s">
        <v>142</v>
      </c>
      <c r="B107" s="49" t="s">
        <v>101</v>
      </c>
      <c r="C107" s="6"/>
      <c r="D107" s="6"/>
      <c r="E107" s="14">
        <v>14937.5</v>
      </c>
      <c r="F107" s="6" t="e">
        <f t="shared" si="2"/>
        <v>#DIV/0!</v>
      </c>
    </row>
    <row r="108" spans="1:6" x14ac:dyDescent="0.25">
      <c r="A108" s="38">
        <v>4126</v>
      </c>
      <c r="B108" s="49" t="s">
        <v>105</v>
      </c>
      <c r="C108" s="6"/>
      <c r="D108" s="6"/>
      <c r="E108" s="14">
        <v>14937.5</v>
      </c>
      <c r="F108" s="6" t="e">
        <f t="shared" si="2"/>
        <v>#DIV/0!</v>
      </c>
    </row>
    <row r="109" spans="1:6" x14ac:dyDescent="0.25">
      <c r="A109" s="48" t="s">
        <v>139</v>
      </c>
      <c r="B109" s="49" t="s">
        <v>106</v>
      </c>
      <c r="C109" s="6"/>
      <c r="D109" s="6"/>
      <c r="E109" s="14">
        <v>806.4</v>
      </c>
      <c r="F109" s="6" t="e">
        <f t="shared" si="2"/>
        <v>#DIV/0!</v>
      </c>
    </row>
    <row r="110" spans="1:6" x14ac:dyDescent="0.25">
      <c r="A110" s="38">
        <v>4221</v>
      </c>
      <c r="B110" s="49" t="s">
        <v>110</v>
      </c>
      <c r="C110" s="6"/>
      <c r="D110" s="6"/>
      <c r="E110" s="14">
        <v>806.4</v>
      </c>
      <c r="F110" s="6" t="e">
        <f t="shared" si="2"/>
        <v>#DIV/0!</v>
      </c>
    </row>
    <row r="111" spans="1:6" x14ac:dyDescent="0.25">
      <c r="A111" s="50" t="s">
        <v>177</v>
      </c>
      <c r="B111" s="50" t="s">
        <v>32</v>
      </c>
      <c r="C111" s="15">
        <v>190000</v>
      </c>
      <c r="D111" s="15">
        <v>190000</v>
      </c>
      <c r="E111" s="29">
        <v>43781.22</v>
      </c>
      <c r="F111" s="6">
        <f t="shared" si="2"/>
        <v>23.042747368421054</v>
      </c>
    </row>
    <row r="112" spans="1:6" x14ac:dyDescent="0.25">
      <c r="A112" s="50" t="s">
        <v>178</v>
      </c>
      <c r="B112" s="50" t="s">
        <v>33</v>
      </c>
      <c r="C112" s="15">
        <v>190000</v>
      </c>
      <c r="D112" s="15">
        <v>190000</v>
      </c>
      <c r="E112" s="29">
        <v>43781.22</v>
      </c>
      <c r="F112" s="6">
        <f t="shared" si="2"/>
        <v>23.042747368421054</v>
      </c>
    </row>
    <row r="113" spans="1:8" x14ac:dyDescent="0.25">
      <c r="A113" s="51" t="s">
        <v>132</v>
      </c>
      <c r="B113" s="49" t="s">
        <v>60</v>
      </c>
      <c r="C113" s="16">
        <v>66500</v>
      </c>
      <c r="D113" s="16">
        <v>66500</v>
      </c>
      <c r="E113" s="14">
        <v>12358.14</v>
      </c>
      <c r="F113" s="6">
        <f t="shared" si="2"/>
        <v>18.583669172932328</v>
      </c>
    </row>
    <row r="114" spans="1:8" x14ac:dyDescent="0.25">
      <c r="A114" s="48" t="s">
        <v>134</v>
      </c>
      <c r="B114" s="49" t="s">
        <v>67</v>
      </c>
      <c r="C114" s="16">
        <v>66500</v>
      </c>
      <c r="D114" s="16">
        <v>66500</v>
      </c>
      <c r="E114" s="14">
        <v>12358.14</v>
      </c>
      <c r="F114" s="6">
        <f t="shared" si="2"/>
        <v>18.583669172932328</v>
      </c>
    </row>
    <row r="115" spans="1:8" x14ac:dyDescent="0.25">
      <c r="A115" s="38">
        <v>3227</v>
      </c>
      <c r="B115" s="49" t="s">
        <v>78</v>
      </c>
      <c r="C115" s="16"/>
      <c r="D115" s="16"/>
      <c r="E115" s="14">
        <v>6180.64</v>
      </c>
      <c r="F115" s="6" t="e">
        <f t="shared" si="2"/>
        <v>#DIV/0!</v>
      </c>
    </row>
    <row r="116" spans="1:8" x14ac:dyDescent="0.25">
      <c r="A116" s="38">
        <v>3237</v>
      </c>
      <c r="B116" s="49" t="s">
        <v>86</v>
      </c>
      <c r="C116" s="16"/>
      <c r="D116" s="16"/>
      <c r="E116" s="14">
        <v>3990</v>
      </c>
      <c r="F116" s="6" t="e">
        <f t="shared" si="2"/>
        <v>#DIV/0!</v>
      </c>
    </row>
    <row r="117" spans="1:8" x14ac:dyDescent="0.25">
      <c r="A117" s="38">
        <v>3239</v>
      </c>
      <c r="B117" s="49" t="s">
        <v>88</v>
      </c>
      <c r="C117" s="16"/>
      <c r="D117" s="16"/>
      <c r="E117" s="14">
        <v>2187.5</v>
      </c>
      <c r="F117" s="6" t="e">
        <f t="shared" si="2"/>
        <v>#DIV/0!</v>
      </c>
    </row>
    <row r="118" spans="1:8" x14ac:dyDescent="0.25">
      <c r="A118" s="51" t="s">
        <v>137</v>
      </c>
      <c r="B118" s="49" t="s">
        <v>138</v>
      </c>
      <c r="C118" s="16">
        <v>123500</v>
      </c>
      <c r="D118" s="16">
        <v>123500</v>
      </c>
      <c r="E118" s="14">
        <v>31423.08</v>
      </c>
      <c r="F118" s="6">
        <f t="shared" si="2"/>
        <v>25.443789473684213</v>
      </c>
      <c r="H118" s="1" t="s">
        <v>1</v>
      </c>
    </row>
    <row r="119" spans="1:8" x14ac:dyDescent="0.25">
      <c r="A119" s="48" t="s">
        <v>142</v>
      </c>
      <c r="B119" s="49" t="s">
        <v>101</v>
      </c>
      <c r="C119" s="16">
        <v>76000</v>
      </c>
      <c r="D119" s="16">
        <v>76000</v>
      </c>
      <c r="E119" s="14">
        <v>11992.08</v>
      </c>
      <c r="F119" s="6">
        <f t="shared" si="2"/>
        <v>15.779052631578946</v>
      </c>
    </row>
    <row r="120" spans="1:8" x14ac:dyDescent="0.25">
      <c r="A120" s="38">
        <v>4126</v>
      </c>
      <c r="B120" s="49" t="s">
        <v>105</v>
      </c>
      <c r="C120" s="16"/>
      <c r="D120" s="16"/>
      <c r="E120" s="14">
        <v>11992.08</v>
      </c>
      <c r="F120" s="6" t="e">
        <f t="shared" si="2"/>
        <v>#DIV/0!</v>
      </c>
    </row>
    <row r="121" spans="1:8" x14ac:dyDescent="0.25">
      <c r="A121" s="48" t="s">
        <v>139</v>
      </c>
      <c r="B121" s="49" t="s">
        <v>106</v>
      </c>
      <c r="C121" s="16">
        <v>47500</v>
      </c>
      <c r="D121" s="16">
        <v>47500</v>
      </c>
      <c r="E121" s="14">
        <v>19431</v>
      </c>
      <c r="F121" s="6">
        <f t="shared" si="2"/>
        <v>40.907368421052631</v>
      </c>
    </row>
    <row r="122" spans="1:8" x14ac:dyDescent="0.25">
      <c r="A122" s="38">
        <v>4214</v>
      </c>
      <c r="B122" s="49" t="s">
        <v>108</v>
      </c>
      <c r="C122" s="16"/>
      <c r="D122" s="16"/>
      <c r="E122" s="14">
        <v>17281</v>
      </c>
      <c r="F122" s="6" t="e">
        <f t="shared" si="2"/>
        <v>#DIV/0!</v>
      </c>
    </row>
    <row r="123" spans="1:8" x14ac:dyDescent="0.25">
      <c r="A123" s="38">
        <v>4227</v>
      </c>
      <c r="B123" s="49" t="s">
        <v>113</v>
      </c>
      <c r="C123" s="16"/>
      <c r="D123" s="16"/>
      <c r="E123" s="14">
        <v>2150</v>
      </c>
      <c r="F123" s="6" t="e">
        <f t="shared" si="2"/>
        <v>#DIV/0!</v>
      </c>
    </row>
    <row r="124" spans="1:8" x14ac:dyDescent="0.25">
      <c r="A124" s="50" t="s">
        <v>156</v>
      </c>
      <c r="B124" s="50" t="s">
        <v>34</v>
      </c>
      <c r="C124" s="15"/>
      <c r="D124" s="15"/>
      <c r="E124" s="29">
        <v>7666.68</v>
      </c>
      <c r="F124" s="6" t="e">
        <f t="shared" si="2"/>
        <v>#DIV/0!</v>
      </c>
    </row>
    <row r="125" spans="1:8" x14ac:dyDescent="0.25">
      <c r="A125" s="50" t="s">
        <v>179</v>
      </c>
      <c r="B125" s="50" t="s">
        <v>34</v>
      </c>
      <c r="C125" s="15"/>
      <c r="D125" s="15"/>
      <c r="E125" s="29">
        <v>7666.68</v>
      </c>
      <c r="F125" s="6" t="e">
        <f t="shared" si="2"/>
        <v>#DIV/0!</v>
      </c>
    </row>
    <row r="126" spans="1:8" x14ac:dyDescent="0.25">
      <c r="A126" s="51" t="s">
        <v>132</v>
      </c>
      <c r="B126" s="49" t="s">
        <v>60</v>
      </c>
      <c r="C126" s="16"/>
      <c r="D126" s="16"/>
      <c r="E126" s="14">
        <v>7666.68</v>
      </c>
      <c r="F126" s="6" t="e">
        <f t="shared" si="2"/>
        <v>#DIV/0!</v>
      </c>
    </row>
    <row r="127" spans="1:8" x14ac:dyDescent="0.25">
      <c r="A127" s="48" t="s">
        <v>134</v>
      </c>
      <c r="B127" s="49" t="s">
        <v>67</v>
      </c>
      <c r="C127" s="16"/>
      <c r="D127" s="16"/>
      <c r="E127" s="14">
        <v>7666.68</v>
      </c>
      <c r="F127" s="6" t="e">
        <f t="shared" si="2"/>
        <v>#DIV/0!</v>
      </c>
    </row>
    <row r="128" spans="1:8" x14ac:dyDescent="0.25">
      <c r="A128" s="38">
        <v>3233</v>
      </c>
      <c r="B128" s="49" t="s">
        <v>82</v>
      </c>
      <c r="C128" s="16"/>
      <c r="D128" s="16"/>
      <c r="E128" s="14">
        <v>7666.68</v>
      </c>
      <c r="F128" s="6" t="e">
        <f t="shared" si="2"/>
        <v>#DIV/0!</v>
      </c>
    </row>
    <row r="129" spans="1:4" x14ac:dyDescent="0.25">
      <c r="A129" s="54"/>
      <c r="B129" s="56"/>
      <c r="C129" s="55"/>
      <c r="D129" s="55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Izvještaj po ekonom.klasif.</vt:lpstr>
      <vt:lpstr>Izvještaj po izvorima financ.</vt:lpstr>
      <vt:lpstr>Izvještaj po funkcijskoj klasif</vt:lpstr>
      <vt:lpstr>Račun financiranja ekon</vt:lpstr>
      <vt:lpstr>Račun financiranja izvori</vt:lpstr>
      <vt:lpstr>Posebni dio</vt:lpstr>
      <vt:lpstr>'Izvještaj po ekonom.klasif.'!Print_Area</vt:lpstr>
      <vt:lpstr>'Izvještaj po izvorima financ.'!Print_Area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Gordana Bakic</dc:creator>
  <cp:lastModifiedBy>Gordana Bakic</cp:lastModifiedBy>
  <cp:lastPrinted>2025-07-18T06:36:55Z</cp:lastPrinted>
  <dcterms:created xsi:type="dcterms:W3CDTF">2023-07-18T09:45:01Z</dcterms:created>
  <dcterms:modified xsi:type="dcterms:W3CDTF">2025-07-18T06:36:58Z</dcterms:modified>
</cp:coreProperties>
</file>